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1"/>
  </bookViews>
  <sheets>
    <sheet name="2017-2019年省直单位新进职工住房补贴审批表" sheetId="1" r:id="rId1"/>
    <sheet name="2017-2019年省直单位职工职务职称晋升住房补贴审批表" sheetId="2" r:id="rId2"/>
  </sheets>
  <definedNames>
    <definedName name="_xlnm.Print_Titles" localSheetId="0">'2017-2019年省直单位新进职工住房补贴审批表'!$1:$5</definedName>
  </definedNames>
  <calcPr fullCalcOnLoad="1"/>
</workbook>
</file>

<file path=xl/sharedStrings.xml><?xml version="1.0" encoding="utf-8"?>
<sst xmlns="http://schemas.openxmlformats.org/spreadsheetml/2006/main" count="649" uniqueCount="291">
  <si>
    <t>申报单位(公章):江西中医药大学附属医院</t>
  </si>
  <si>
    <t>审批单位:省直房改办(公章)</t>
  </si>
  <si>
    <t>审批单位:省财政厅(公章)</t>
  </si>
  <si>
    <t>姓名</t>
  </si>
  <si>
    <t>调入(录用)前</t>
  </si>
  <si>
    <t xml:space="preserve">  调入（录用）后</t>
  </si>
  <si>
    <t>批准后</t>
  </si>
  <si>
    <t>单位名称</t>
  </si>
  <si>
    <t>机构性质</t>
  </si>
  <si>
    <t>职务或职称</t>
  </si>
  <si>
    <t>补贴标准(元/月)</t>
  </si>
  <si>
    <t>最后发放时间(年、月)</t>
  </si>
  <si>
    <t>新录用/调入</t>
  </si>
  <si>
    <t>单位和部门</t>
  </si>
  <si>
    <t>单位机构性质</t>
  </si>
  <si>
    <t>批准执行标准     (元/月)</t>
  </si>
  <si>
    <t>批准执行时间     (年、月)</t>
  </si>
  <si>
    <t>补差总月数（个）</t>
  </si>
  <si>
    <t>新录用</t>
  </si>
  <si>
    <t>部分财政补助事业单位</t>
  </si>
  <si>
    <t>主治医师</t>
  </si>
  <si>
    <t>检验科</t>
  </si>
  <si>
    <t>技师</t>
  </si>
  <si>
    <t>合计：</t>
  </si>
  <si>
    <t>单位人事部门负责人: 翁剑锋</t>
  </si>
  <si>
    <t>制表人：陈军</t>
  </si>
  <si>
    <t>申报单位（公章）：江西中医药大学附属医院</t>
  </si>
  <si>
    <t>性别</t>
  </si>
  <si>
    <t>所在部门及职务</t>
  </si>
  <si>
    <t>申报单位机构性质</t>
  </si>
  <si>
    <t>晋升前</t>
  </si>
  <si>
    <t>晋升后</t>
  </si>
  <si>
    <t>批准后(面积未达标职工)</t>
  </si>
  <si>
    <t>批准后(无房职工)</t>
  </si>
  <si>
    <t>面积未达标和无房职工合计金额(元)</t>
  </si>
  <si>
    <t>面积未达标职工住房标准上限（㎡）</t>
  </si>
  <si>
    <t>无房职工补贴标准（元/㎡)</t>
  </si>
  <si>
    <t>任职时间  (年、月)</t>
  </si>
  <si>
    <t>职级</t>
  </si>
  <si>
    <t>单位批准文号</t>
  </si>
  <si>
    <t>增加住房补贴面积（㎡）</t>
  </si>
  <si>
    <t>一次性补面积补贴（面积×700元/㎡)</t>
  </si>
  <si>
    <t>一次性工龄补贴(至96年×5元/年.㎡)</t>
  </si>
  <si>
    <t>补贴总金额（元）</t>
  </si>
  <si>
    <t>补差金额(元/月)</t>
  </si>
  <si>
    <t>补差总月数(个)</t>
  </si>
  <si>
    <t>补差总金额(元)</t>
  </si>
  <si>
    <t>副主任中医师</t>
  </si>
  <si>
    <t>主任中医师</t>
  </si>
  <si>
    <t>肛肠科</t>
  </si>
  <si>
    <t>副主任医师</t>
  </si>
  <si>
    <t>副高</t>
  </si>
  <si>
    <t>主管护师</t>
  </si>
  <si>
    <t>副主任护师</t>
  </si>
  <si>
    <t>主治中医师</t>
  </si>
  <si>
    <t>护师</t>
  </si>
  <si>
    <t>中级</t>
  </si>
  <si>
    <t>中医师</t>
  </si>
  <si>
    <t>主管技师</t>
  </si>
  <si>
    <t>脑病科</t>
  </si>
  <si>
    <t>血内科</t>
  </si>
  <si>
    <t>针康分院</t>
  </si>
  <si>
    <t>中级工</t>
  </si>
  <si>
    <t>高级工</t>
  </si>
  <si>
    <t>何立东</t>
  </si>
  <si>
    <t>助教</t>
  </si>
  <si>
    <t xml:space="preserve"> 单位人事部门负责人：翁建锋</t>
  </si>
  <si>
    <t>单位制表人：陈军</t>
  </si>
  <si>
    <t>曾英坚</t>
  </si>
  <si>
    <t xml:space="preserve">截止2019年12月补贴金额  </t>
  </si>
  <si>
    <t>2017-2019年省直单位新进职工住房补贴审批表</t>
  </si>
  <si>
    <t>胡子毅</t>
  </si>
  <si>
    <t>陶玉慧</t>
  </si>
  <si>
    <t>赵丽群</t>
  </si>
  <si>
    <t>于晓明</t>
  </si>
  <si>
    <t>吴允波</t>
  </si>
  <si>
    <t>李俊</t>
  </si>
  <si>
    <t>陈小菁</t>
  </si>
  <si>
    <t>姚玉乔</t>
  </si>
  <si>
    <t>刘涛</t>
  </si>
  <si>
    <t>熊俊</t>
  </si>
  <si>
    <t>张衍辉</t>
  </si>
  <si>
    <t>方家</t>
  </si>
  <si>
    <t>陈洁</t>
  </si>
  <si>
    <t>陈志坚</t>
  </si>
  <si>
    <t>周卫兵</t>
  </si>
  <si>
    <t>邓永文</t>
  </si>
  <si>
    <t>张群芳</t>
  </si>
  <si>
    <t>胡律江</t>
  </si>
  <si>
    <t>张政</t>
  </si>
  <si>
    <t>许雯</t>
  </si>
  <si>
    <t>余妮丝</t>
  </si>
  <si>
    <t>李凤山</t>
  </si>
  <si>
    <t>黄涛2</t>
  </si>
  <si>
    <t>吕江</t>
  </si>
  <si>
    <t>季玲玲</t>
  </si>
  <si>
    <t>张丹娜</t>
  </si>
  <si>
    <t>2017-2019年省直单位职工职务职称晋升住房补贴审批表</t>
  </si>
  <si>
    <t>男</t>
  </si>
  <si>
    <t>女</t>
  </si>
  <si>
    <t>急诊科</t>
  </si>
  <si>
    <t>皮肤科</t>
  </si>
  <si>
    <t>外二病区</t>
  </si>
  <si>
    <t>重症医学科</t>
  </si>
  <si>
    <t>中医特色治疗部</t>
  </si>
  <si>
    <t>妇科</t>
  </si>
  <si>
    <t>医学影像科</t>
  </si>
  <si>
    <t>学办</t>
  </si>
  <si>
    <t>干部保健科</t>
  </si>
  <si>
    <t>科研科</t>
  </si>
  <si>
    <t>教学办公室</t>
  </si>
  <si>
    <t>临床技能培训部</t>
  </si>
  <si>
    <t>门诊部办公室</t>
  </si>
  <si>
    <t>办公室</t>
  </si>
  <si>
    <t>工会</t>
  </si>
  <si>
    <t>讲师</t>
  </si>
  <si>
    <t>八级职员</t>
  </si>
  <si>
    <t>副教授</t>
  </si>
  <si>
    <t>七级职员</t>
  </si>
  <si>
    <t>师级</t>
  </si>
  <si>
    <t>正科</t>
  </si>
  <si>
    <t>吴志红</t>
  </si>
  <si>
    <t>吴辉渊</t>
  </si>
  <si>
    <t>梁育</t>
  </si>
  <si>
    <t>张全辉</t>
  </si>
  <si>
    <t>陈光华</t>
  </si>
  <si>
    <t>张磊昌</t>
  </si>
  <si>
    <t>郑志祥</t>
  </si>
  <si>
    <t>章海凤</t>
  </si>
  <si>
    <t>李汝杰</t>
  </si>
  <si>
    <t>黄冰林</t>
  </si>
  <si>
    <t>聂斐</t>
  </si>
  <si>
    <t>陈浩</t>
  </si>
  <si>
    <t>许可为</t>
  </si>
  <si>
    <t>李晓芳</t>
  </si>
  <si>
    <t>姜磊</t>
  </si>
  <si>
    <t>叶菁</t>
  </si>
  <si>
    <t>龚剑斌</t>
  </si>
  <si>
    <t>罗娟</t>
  </si>
  <si>
    <t>吴滢</t>
  </si>
  <si>
    <t>冯驰</t>
  </si>
  <si>
    <t>何静</t>
  </si>
  <si>
    <t>王伟</t>
  </si>
  <si>
    <t>肿瘤科</t>
  </si>
  <si>
    <t>推拿科</t>
  </si>
  <si>
    <t>眼科</t>
  </si>
  <si>
    <t>口腔创伤整形科</t>
  </si>
  <si>
    <t>药学部</t>
  </si>
  <si>
    <t>统计信息科</t>
  </si>
  <si>
    <t>教学办</t>
  </si>
  <si>
    <t>骨伤四科</t>
  </si>
  <si>
    <t>心血管病科</t>
  </si>
  <si>
    <t>内分泌科</t>
  </si>
  <si>
    <t>主管药师</t>
  </si>
  <si>
    <t>主管中药师</t>
  </si>
  <si>
    <t>工程师</t>
  </si>
  <si>
    <t>医师</t>
  </si>
  <si>
    <t>副主任药师</t>
  </si>
  <si>
    <t>副主任中药师</t>
  </si>
  <si>
    <t>高级工程师</t>
  </si>
  <si>
    <t>李云</t>
  </si>
  <si>
    <t>党办</t>
  </si>
  <si>
    <t>副科</t>
  </si>
  <si>
    <t>职员</t>
  </si>
  <si>
    <t>蒋正辰</t>
  </si>
  <si>
    <t>院办</t>
  </si>
  <si>
    <t>徐道富</t>
  </si>
  <si>
    <t>初级</t>
  </si>
  <si>
    <t>正处</t>
  </si>
  <si>
    <t>单位财务部门负责人:张群</t>
  </si>
  <si>
    <t>曾志奎</t>
  </si>
  <si>
    <t>袁灵梅</t>
  </si>
  <si>
    <t>吴娜2</t>
  </si>
  <si>
    <t>赵奇林</t>
  </si>
  <si>
    <t>蒋琳</t>
  </si>
  <si>
    <t>万志超</t>
  </si>
  <si>
    <t>项忠景</t>
  </si>
  <si>
    <t>许权</t>
  </si>
  <si>
    <t>张慧妍</t>
  </si>
  <si>
    <t>何媛</t>
  </si>
  <si>
    <t>许巍</t>
  </si>
  <si>
    <t>李自如</t>
  </si>
  <si>
    <t>刘亚敏</t>
  </si>
  <si>
    <t>龚红斌</t>
  </si>
  <si>
    <t>叶文国</t>
  </si>
  <si>
    <t>张荣2</t>
  </si>
  <si>
    <t>李伟</t>
  </si>
  <si>
    <t>殷雍</t>
  </si>
  <si>
    <t>赵丹</t>
  </si>
  <si>
    <t>王鹏3</t>
  </si>
  <si>
    <t>骨伤三科</t>
  </si>
  <si>
    <t>肝胆病科</t>
  </si>
  <si>
    <t>针灸二科</t>
  </si>
  <si>
    <t>耳鼻咽喉科</t>
  </si>
  <si>
    <t>结石病科</t>
  </si>
  <si>
    <t>骨伤六科</t>
  </si>
  <si>
    <t>医院感染管理科</t>
  </si>
  <si>
    <t>儿科</t>
  </si>
  <si>
    <t>针灸三科</t>
  </si>
  <si>
    <t>热敏灸科</t>
  </si>
  <si>
    <t>医务部</t>
  </si>
  <si>
    <t>附院字[2019]15号</t>
  </si>
  <si>
    <t>附院字[2019]16号</t>
  </si>
  <si>
    <t>截止2019年底补贴金额</t>
  </si>
  <si>
    <t>附院字[2017]47号</t>
  </si>
  <si>
    <t>附院字[2018]13号</t>
  </si>
  <si>
    <t>附院字[2018]14号</t>
  </si>
  <si>
    <t>附院字[2018]18号</t>
  </si>
  <si>
    <t>附院字[2017]8号</t>
  </si>
  <si>
    <t>党发[2017]6号</t>
  </si>
  <si>
    <t>附院字[2018]63号</t>
  </si>
  <si>
    <t>附院字[2019]22号</t>
  </si>
  <si>
    <t>党发（2017）23号</t>
  </si>
  <si>
    <t>单位负责人:熊汉鹏</t>
  </si>
  <si>
    <t>付主任中医师</t>
  </si>
  <si>
    <t>中医师</t>
  </si>
  <si>
    <t>医师</t>
  </si>
  <si>
    <t>曾英坚</t>
  </si>
  <si>
    <t>序号</t>
  </si>
  <si>
    <t>付主任中医师</t>
  </si>
  <si>
    <t>男</t>
  </si>
  <si>
    <t>主治中医师</t>
  </si>
  <si>
    <t>女</t>
  </si>
  <si>
    <t>女</t>
  </si>
  <si>
    <t>男</t>
  </si>
  <si>
    <t>男</t>
  </si>
  <si>
    <t>男</t>
  </si>
  <si>
    <t>男</t>
  </si>
  <si>
    <t>女</t>
  </si>
  <si>
    <t>男</t>
  </si>
  <si>
    <t>女</t>
  </si>
  <si>
    <t>男</t>
  </si>
  <si>
    <t>男</t>
  </si>
  <si>
    <t>男</t>
  </si>
  <si>
    <t>女</t>
  </si>
  <si>
    <t>男</t>
  </si>
  <si>
    <t>男</t>
  </si>
  <si>
    <t>女</t>
  </si>
  <si>
    <t>男</t>
  </si>
  <si>
    <t>女</t>
  </si>
  <si>
    <t>男</t>
  </si>
  <si>
    <t>男</t>
  </si>
  <si>
    <t>男</t>
  </si>
  <si>
    <t>女</t>
  </si>
  <si>
    <t>女</t>
  </si>
  <si>
    <t>部分财政补助事业单位</t>
  </si>
  <si>
    <t>男</t>
  </si>
  <si>
    <t>部分财政补助事业单位</t>
  </si>
  <si>
    <t>女</t>
  </si>
  <si>
    <t>男</t>
  </si>
  <si>
    <t>男</t>
  </si>
  <si>
    <t>男</t>
  </si>
  <si>
    <t>部分财政补助事业单位</t>
  </si>
  <si>
    <t>女</t>
  </si>
  <si>
    <t>男</t>
  </si>
  <si>
    <t>部分财政补助事业单位</t>
  </si>
  <si>
    <t>男</t>
  </si>
  <si>
    <t>部分财政补助事业单位</t>
  </si>
  <si>
    <t>女</t>
  </si>
  <si>
    <t>部分财政补助事业单位</t>
  </si>
  <si>
    <t>男</t>
  </si>
  <si>
    <t>男</t>
  </si>
  <si>
    <t>部分财政补助事业单位</t>
  </si>
  <si>
    <t>男</t>
  </si>
  <si>
    <t>部分财政补助事业单位</t>
  </si>
  <si>
    <t>女</t>
  </si>
  <si>
    <t>男</t>
  </si>
  <si>
    <t>部分财政补助事业单位</t>
  </si>
  <si>
    <t>中医师</t>
  </si>
  <si>
    <t>女</t>
  </si>
  <si>
    <t>部分财政补助事业单位</t>
  </si>
  <si>
    <t>中医师</t>
  </si>
  <si>
    <t>女</t>
  </si>
  <si>
    <t>部分财政补助事业单位</t>
  </si>
  <si>
    <t>中医师</t>
  </si>
  <si>
    <t>中医师</t>
  </si>
  <si>
    <t>医师</t>
  </si>
  <si>
    <t>合计</t>
  </si>
  <si>
    <t>正高</t>
  </si>
  <si>
    <t>单位负责人：熊汉鹏</t>
  </si>
  <si>
    <t>单位财务部门负责人：
张群</t>
  </si>
  <si>
    <t>党字（2016）63号</t>
  </si>
  <si>
    <t>邓紫薇</t>
  </si>
  <si>
    <t>正科</t>
  </si>
  <si>
    <t>党发（2012）23号</t>
  </si>
  <si>
    <t>谢丁一</t>
  </si>
  <si>
    <t>针康分院</t>
  </si>
  <si>
    <t>中级</t>
  </si>
  <si>
    <t>党发（2017）</t>
  </si>
  <si>
    <t>单位房管部门负责人:熊淑英</t>
  </si>
  <si>
    <t>单位房管部门负责人：熊淑英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</si>
</sst>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51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8"/>
      <name val="Calibri"/>
      <family val="0"/>
    </font>
    <font>
      <b/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72">
    <xf numFmtId="0" fontId="0" fillId="0" borderId="0" xfId="0" applyAlignment="1">
      <alignment/>
    </xf>
    <xf numFmtId="0" fontId="2" fillId="0" borderId="9" xfId="40" applyNumberFormat="1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" fillId="0" borderId="0" xfId="40" applyFont="1" applyAlignment="1">
      <alignment horizontal="center" vertical="center" wrapText="1"/>
      <protection/>
    </xf>
    <xf numFmtId="0" fontId="2" fillId="0" borderId="0" xfId="40" applyFont="1" applyBorder="1" applyAlignment="1">
      <alignment horizontal="center" vertical="center" wrapText="1"/>
      <protection/>
    </xf>
    <xf numFmtId="0" fontId="0" fillId="0" borderId="0" xfId="40">
      <alignment/>
      <protection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9" xfId="41" applyFont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40" applyNumberFormat="1" applyFont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40" applyNumberFormat="1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40" applyNumberFormat="1" applyFont="1" applyBorder="1" applyAlignment="1">
      <alignment horizontal="center" vertical="center" wrapText="1"/>
      <protection/>
    </xf>
    <xf numFmtId="0" fontId="49" fillId="0" borderId="9" xfId="41" applyFont="1" applyBorder="1" applyAlignment="1">
      <alignment horizontal="center" vertical="center" wrapText="1"/>
      <protection/>
    </xf>
    <xf numFmtId="0" fontId="49" fillId="33" borderId="9" xfId="0" applyFont="1" applyFill="1" applyBorder="1" applyAlignment="1">
      <alignment horizontal="center" vertical="center" wrapText="1"/>
    </xf>
    <xf numFmtId="0" fontId="49" fillId="0" borderId="11" xfId="41" applyFont="1" applyBorder="1" applyAlignment="1">
      <alignment horizontal="center" vertical="center" wrapText="1"/>
      <protection/>
    </xf>
    <xf numFmtId="0" fontId="49" fillId="0" borderId="9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3" xfId="41" applyFont="1" applyBorder="1" applyAlignment="1">
      <alignment horizontal="center" vertical="center" wrapText="1"/>
      <protection/>
    </xf>
    <xf numFmtId="0" fontId="49" fillId="0" borderId="13" xfId="0" applyFont="1" applyFill="1" applyBorder="1" applyAlignment="1">
      <alignment horizontal="center" vertical="center" wrapText="1"/>
    </xf>
    <xf numFmtId="0" fontId="49" fillId="0" borderId="12" xfId="41" applyFont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10" fillId="0" borderId="0" xfId="41" applyFont="1" applyBorder="1" applyAlignment="1">
      <alignment vertical="center"/>
      <protection/>
    </xf>
    <xf numFmtId="0" fontId="10" fillId="0" borderId="0" xfId="41" applyFont="1" applyBorder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3" fillId="0" borderId="9" xfId="41" applyFont="1" applyBorder="1" applyAlignment="1">
      <alignment horizontal="center" vertical="center" wrapText="1"/>
      <protection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9" xfId="40" applyNumberFormat="1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40" applyFont="1" applyAlignment="1">
      <alignment horizontal="center" vertical="center" wrapText="1"/>
      <protection/>
    </xf>
    <xf numFmtId="0" fontId="2" fillId="0" borderId="15" xfId="40" applyFont="1" applyBorder="1" applyAlignment="1">
      <alignment horizontal="left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5" xfId="40" applyFont="1" applyBorder="1" applyAlignment="1">
      <alignment horizontal="right" vertical="center" wrapText="1"/>
      <protection/>
    </xf>
    <xf numFmtId="0" fontId="2" fillId="0" borderId="9" xfId="40" applyNumberFormat="1" applyFont="1" applyBorder="1" applyAlignment="1">
      <alignment horizontal="center" vertical="center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41" applyFont="1" applyBorder="1" applyAlignment="1">
      <alignment horizontal="center" vertical="center" wrapText="1"/>
      <protection/>
    </xf>
    <xf numFmtId="0" fontId="8" fillId="0" borderId="16" xfId="41" applyFont="1" applyBorder="1" applyAlignment="1">
      <alignment horizontal="center" vertical="center" wrapText="1"/>
      <protection/>
    </xf>
    <xf numFmtId="0" fontId="8" fillId="0" borderId="12" xfId="41" applyFont="1" applyBorder="1" applyAlignment="1">
      <alignment horizontal="center" vertical="center" wrapText="1"/>
      <protection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10" fillId="0" borderId="14" xfId="41" applyFont="1" applyBorder="1" applyAlignment="1">
      <alignment horizontal="center" vertical="center" wrapText="1"/>
      <protection/>
    </xf>
    <xf numFmtId="0" fontId="10" fillId="0" borderId="0" xfId="41" applyFont="1" applyBorder="1" applyAlignment="1">
      <alignment horizontal="center" vertical="center" wrapText="1"/>
      <protection/>
    </xf>
    <xf numFmtId="0" fontId="10" fillId="0" borderId="0" xfId="41" applyFont="1" applyBorder="1" applyAlignment="1">
      <alignment horizontal="center" vertical="center"/>
      <protection/>
    </xf>
    <xf numFmtId="0" fontId="49" fillId="0" borderId="17" xfId="0" applyFont="1" applyFill="1" applyBorder="1" applyAlignment="1">
      <alignment horizontal="center" vertical="center" wrapText="1"/>
    </xf>
    <xf numFmtId="0" fontId="1" fillId="0" borderId="0" xfId="41" applyFont="1" applyAlignment="1">
      <alignment horizontal="center" vertical="center" wrapText="1"/>
      <protection/>
    </xf>
    <xf numFmtId="0" fontId="7" fillId="0" borderId="15" xfId="41" applyFont="1" applyBorder="1" applyAlignment="1">
      <alignment horizontal="left" vertical="center" wrapText="1"/>
      <protection/>
    </xf>
    <xf numFmtId="0" fontId="8" fillId="0" borderId="15" xfId="41" applyFont="1" applyBorder="1" applyAlignment="1">
      <alignment horizontal="center" vertical="center" wrapText="1"/>
      <protection/>
    </xf>
    <xf numFmtId="0" fontId="8" fillId="0" borderId="15" xfId="41" applyFont="1" applyBorder="1" applyAlignment="1">
      <alignment horizontal="right" vertical="center" wrapText="1"/>
      <protection/>
    </xf>
    <xf numFmtId="0" fontId="8" fillId="0" borderId="13" xfId="41" applyFont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/>
    </xf>
    <xf numFmtId="0" fontId="8" fillId="0" borderId="11" xfId="41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22">
      <selection activeCell="P33" sqref="P33"/>
    </sheetView>
  </sheetViews>
  <sheetFormatPr defaultColWidth="9.00390625" defaultRowHeight="14.25"/>
  <cols>
    <col min="1" max="1" width="5.125" style="0" customWidth="1"/>
    <col min="2" max="2" width="8.00390625" style="0" customWidth="1"/>
    <col min="3" max="3" width="3.375" style="0" customWidth="1"/>
    <col min="4" max="4" width="3.75390625" style="0" customWidth="1"/>
    <col min="5" max="5" width="3.875" style="0" customWidth="1"/>
    <col min="6" max="6" width="5.375" style="0" customWidth="1"/>
    <col min="7" max="7" width="5.625" style="0" customWidth="1"/>
    <col min="8" max="8" width="8.125" style="0" customWidth="1"/>
    <col min="9" max="9" width="13.875" style="0" customWidth="1"/>
    <col min="10" max="10" width="12.75390625" style="0" customWidth="1"/>
    <col min="11" max="11" width="12.375" style="0" customWidth="1"/>
    <col min="12" max="12" width="9.00390625" style="0" customWidth="1"/>
    <col min="13" max="13" width="11.00390625" style="0" customWidth="1"/>
    <col min="14" max="14" width="7.25390625" style="0" customWidth="1"/>
    <col min="15" max="15" width="10.875" style="0" customWidth="1"/>
  </cols>
  <sheetData>
    <row r="1" spans="2:15" ht="25.5" customHeight="1">
      <c r="B1" s="50" t="s">
        <v>70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2:15" ht="13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ht="25.5" customHeight="1">
      <c r="B3" s="51" t="s">
        <v>0</v>
      </c>
      <c r="C3" s="51"/>
      <c r="D3" s="51"/>
      <c r="E3" s="51"/>
      <c r="F3" s="51"/>
      <c r="G3" s="52" t="s">
        <v>1</v>
      </c>
      <c r="H3" s="52"/>
      <c r="I3" s="52"/>
      <c r="J3" s="52"/>
      <c r="K3" s="53" t="s">
        <v>2</v>
      </c>
      <c r="L3" s="53"/>
      <c r="M3" s="53"/>
      <c r="N3" s="6"/>
      <c r="O3" s="7"/>
    </row>
    <row r="4" spans="1:15" s="4" customFormat="1" ht="18.75" customHeight="1">
      <c r="A4" s="48" t="s">
        <v>218</v>
      </c>
      <c r="B4" s="47" t="s">
        <v>3</v>
      </c>
      <c r="C4" s="47" t="s">
        <v>4</v>
      </c>
      <c r="D4" s="47"/>
      <c r="E4" s="47"/>
      <c r="F4" s="47"/>
      <c r="G4" s="47"/>
      <c r="H4" s="47" t="s">
        <v>5</v>
      </c>
      <c r="I4" s="47"/>
      <c r="J4" s="47"/>
      <c r="K4" s="47"/>
      <c r="L4" s="47" t="s">
        <v>6</v>
      </c>
      <c r="M4" s="47"/>
      <c r="N4" s="47"/>
      <c r="O4" s="54"/>
    </row>
    <row r="5" spans="1:15" s="4" customFormat="1" ht="69" customHeight="1">
      <c r="A5" s="49"/>
      <c r="B5" s="47"/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 s="1" t="s">
        <v>9</v>
      </c>
      <c r="L5" s="1" t="s">
        <v>15</v>
      </c>
      <c r="M5" s="1" t="s">
        <v>16</v>
      </c>
      <c r="N5" s="1" t="s">
        <v>17</v>
      </c>
      <c r="O5" s="1" t="s">
        <v>69</v>
      </c>
    </row>
    <row r="6" spans="1:15" s="4" customFormat="1" ht="30" customHeight="1">
      <c r="A6" s="19">
        <v>1</v>
      </c>
      <c r="B6" s="13" t="s">
        <v>217</v>
      </c>
      <c r="C6" s="14"/>
      <c r="D6" s="14"/>
      <c r="E6" s="14"/>
      <c r="F6" s="14"/>
      <c r="G6" s="14"/>
      <c r="H6" s="14" t="s">
        <v>18</v>
      </c>
      <c r="I6" s="15" t="s">
        <v>60</v>
      </c>
      <c r="J6" s="14" t="s">
        <v>19</v>
      </c>
      <c r="K6" s="13" t="s">
        <v>214</v>
      </c>
      <c r="L6" s="14">
        <v>400</v>
      </c>
      <c r="M6" s="15">
        <v>20170622</v>
      </c>
      <c r="N6" s="14">
        <v>31</v>
      </c>
      <c r="O6" s="14">
        <f>L6*N6</f>
        <v>12400</v>
      </c>
    </row>
    <row r="7" spans="1:15" s="4" customFormat="1" ht="30" customHeight="1">
      <c r="A7" s="19">
        <v>2</v>
      </c>
      <c r="B7" s="13" t="s">
        <v>170</v>
      </c>
      <c r="C7" s="14"/>
      <c r="D7" s="14"/>
      <c r="E7" s="14"/>
      <c r="F7" s="14"/>
      <c r="G7" s="14"/>
      <c r="H7" s="14" t="s">
        <v>18</v>
      </c>
      <c r="I7" s="13" t="s">
        <v>190</v>
      </c>
      <c r="J7" s="14" t="s">
        <v>19</v>
      </c>
      <c r="K7" s="15" t="s">
        <v>215</v>
      </c>
      <c r="L7" s="14">
        <v>280</v>
      </c>
      <c r="M7" s="13">
        <v>20180709</v>
      </c>
      <c r="N7" s="14">
        <v>18</v>
      </c>
      <c r="O7" s="14">
        <f aca="true" t="shared" si="0" ref="O7:O27">L7*N7</f>
        <v>5040</v>
      </c>
    </row>
    <row r="8" spans="1:15" s="4" customFormat="1" ht="28.5" customHeight="1">
      <c r="A8" s="19">
        <v>3</v>
      </c>
      <c r="B8" s="16" t="s">
        <v>171</v>
      </c>
      <c r="C8" s="14"/>
      <c r="D8" s="14"/>
      <c r="E8" s="14"/>
      <c r="F8" s="14"/>
      <c r="G8" s="14"/>
      <c r="H8" s="14" t="s">
        <v>18</v>
      </c>
      <c r="I8" s="16" t="s">
        <v>145</v>
      </c>
      <c r="J8" s="14" t="s">
        <v>19</v>
      </c>
      <c r="K8" s="15" t="s">
        <v>215</v>
      </c>
      <c r="L8" s="14">
        <v>280</v>
      </c>
      <c r="M8" s="13">
        <v>20180801</v>
      </c>
      <c r="N8" s="14">
        <v>17</v>
      </c>
      <c r="O8" s="14">
        <f t="shared" si="0"/>
        <v>4760</v>
      </c>
    </row>
    <row r="9" spans="1:15" s="4" customFormat="1" ht="28.5" customHeight="1">
      <c r="A9" s="19">
        <v>4</v>
      </c>
      <c r="B9" s="16" t="s">
        <v>172</v>
      </c>
      <c r="C9" s="14"/>
      <c r="D9" s="14"/>
      <c r="E9" s="14"/>
      <c r="F9" s="14"/>
      <c r="G9" s="14"/>
      <c r="H9" s="14" t="s">
        <v>18</v>
      </c>
      <c r="I9" s="16" t="s">
        <v>191</v>
      </c>
      <c r="J9" s="14" t="s">
        <v>19</v>
      </c>
      <c r="K9" s="15" t="s">
        <v>215</v>
      </c>
      <c r="L9" s="14">
        <v>280</v>
      </c>
      <c r="M9" s="13">
        <v>20180813</v>
      </c>
      <c r="N9" s="14">
        <v>17</v>
      </c>
      <c r="O9" s="14">
        <f t="shared" si="0"/>
        <v>4760</v>
      </c>
    </row>
    <row r="10" spans="1:15" s="4" customFormat="1" ht="28.5" customHeight="1">
      <c r="A10" s="19">
        <v>5</v>
      </c>
      <c r="B10" s="16" t="s">
        <v>173</v>
      </c>
      <c r="C10" s="14"/>
      <c r="D10" s="14"/>
      <c r="E10" s="14"/>
      <c r="F10" s="14"/>
      <c r="G10" s="14"/>
      <c r="H10" s="14" t="s">
        <v>18</v>
      </c>
      <c r="I10" s="16" t="s">
        <v>192</v>
      </c>
      <c r="J10" s="14" t="s">
        <v>19</v>
      </c>
      <c r="K10" s="15" t="s">
        <v>215</v>
      </c>
      <c r="L10" s="14">
        <v>280</v>
      </c>
      <c r="M10" s="13">
        <v>20170821</v>
      </c>
      <c r="N10" s="17">
        <v>29</v>
      </c>
      <c r="O10" s="14">
        <f t="shared" si="0"/>
        <v>8120</v>
      </c>
    </row>
    <row r="11" spans="1:15" s="4" customFormat="1" ht="28.5" customHeight="1">
      <c r="A11" s="19">
        <v>6</v>
      </c>
      <c r="B11" s="16" t="s">
        <v>174</v>
      </c>
      <c r="C11" s="14"/>
      <c r="D11" s="14"/>
      <c r="E11" s="14"/>
      <c r="F11" s="14"/>
      <c r="G11" s="14"/>
      <c r="H11" s="14" t="s">
        <v>18</v>
      </c>
      <c r="I11" s="16" t="s">
        <v>146</v>
      </c>
      <c r="J11" s="14" t="s">
        <v>19</v>
      </c>
      <c r="K11" s="15" t="s">
        <v>216</v>
      </c>
      <c r="L11" s="14">
        <v>280</v>
      </c>
      <c r="M11" s="13">
        <v>20180726</v>
      </c>
      <c r="N11" s="17">
        <v>18</v>
      </c>
      <c r="O11" s="14">
        <f t="shared" si="0"/>
        <v>5040</v>
      </c>
    </row>
    <row r="12" spans="1:15" s="4" customFormat="1" ht="28.5" customHeight="1">
      <c r="A12" s="19">
        <v>7</v>
      </c>
      <c r="B12" s="16" t="s">
        <v>175</v>
      </c>
      <c r="C12" s="14"/>
      <c r="D12" s="14"/>
      <c r="E12" s="14"/>
      <c r="F12" s="14"/>
      <c r="G12" s="14"/>
      <c r="H12" s="14" t="s">
        <v>18</v>
      </c>
      <c r="I12" s="16" t="s">
        <v>193</v>
      </c>
      <c r="J12" s="14" t="s">
        <v>19</v>
      </c>
      <c r="K12" s="15" t="s">
        <v>57</v>
      </c>
      <c r="L12" s="14">
        <v>280</v>
      </c>
      <c r="M12" s="15">
        <v>20190410</v>
      </c>
      <c r="N12" s="17">
        <v>9</v>
      </c>
      <c r="O12" s="14">
        <f t="shared" si="0"/>
        <v>2520</v>
      </c>
    </row>
    <row r="13" spans="1:15" s="4" customFormat="1" ht="28.5" customHeight="1">
      <c r="A13" s="19">
        <v>8</v>
      </c>
      <c r="B13" s="16" t="s">
        <v>176</v>
      </c>
      <c r="C13" s="14"/>
      <c r="D13" s="14"/>
      <c r="E13" s="14"/>
      <c r="F13" s="14"/>
      <c r="G13" s="14"/>
      <c r="H13" s="14" t="s">
        <v>18</v>
      </c>
      <c r="I13" s="16" t="s">
        <v>194</v>
      </c>
      <c r="J13" s="14" t="s">
        <v>19</v>
      </c>
      <c r="K13" s="15" t="s">
        <v>57</v>
      </c>
      <c r="L13" s="14">
        <v>280</v>
      </c>
      <c r="M13" s="15">
        <v>20190410</v>
      </c>
      <c r="N13" s="17">
        <v>9</v>
      </c>
      <c r="O13" s="14">
        <f t="shared" si="0"/>
        <v>2520</v>
      </c>
    </row>
    <row r="14" spans="1:15" s="4" customFormat="1" ht="28.5" customHeight="1">
      <c r="A14" s="19">
        <v>9</v>
      </c>
      <c r="B14" s="16" t="s">
        <v>177</v>
      </c>
      <c r="C14" s="14"/>
      <c r="D14" s="14"/>
      <c r="E14" s="14"/>
      <c r="F14" s="14"/>
      <c r="G14" s="14"/>
      <c r="H14" s="14" t="s">
        <v>18</v>
      </c>
      <c r="I14" s="16" t="s">
        <v>195</v>
      </c>
      <c r="J14" s="14" t="s">
        <v>19</v>
      </c>
      <c r="K14" s="15" t="s">
        <v>57</v>
      </c>
      <c r="L14" s="14">
        <v>280</v>
      </c>
      <c r="M14" s="15">
        <v>20190410</v>
      </c>
      <c r="N14" s="17">
        <v>9</v>
      </c>
      <c r="O14" s="14">
        <f t="shared" si="0"/>
        <v>2520</v>
      </c>
    </row>
    <row r="15" spans="1:15" s="4" customFormat="1" ht="28.5" customHeight="1">
      <c r="A15" s="19">
        <v>10</v>
      </c>
      <c r="B15" s="16" t="s">
        <v>178</v>
      </c>
      <c r="C15" s="14"/>
      <c r="D15" s="14"/>
      <c r="E15" s="14"/>
      <c r="F15" s="14"/>
      <c r="G15" s="14"/>
      <c r="H15" s="14" t="s">
        <v>18</v>
      </c>
      <c r="I15" s="16" t="s">
        <v>196</v>
      </c>
      <c r="J15" s="14" t="s">
        <v>19</v>
      </c>
      <c r="K15" s="15" t="s">
        <v>57</v>
      </c>
      <c r="L15" s="14">
        <v>280</v>
      </c>
      <c r="M15" s="15">
        <v>20190410</v>
      </c>
      <c r="N15" s="17">
        <v>9</v>
      </c>
      <c r="O15" s="14">
        <f t="shared" si="0"/>
        <v>2520</v>
      </c>
    </row>
    <row r="16" spans="1:15" s="4" customFormat="1" ht="28.5" customHeight="1">
      <c r="A16" s="19">
        <v>11</v>
      </c>
      <c r="B16" s="16" t="s">
        <v>179</v>
      </c>
      <c r="C16" s="14"/>
      <c r="D16" s="14"/>
      <c r="E16" s="14"/>
      <c r="F16" s="14"/>
      <c r="G16" s="14"/>
      <c r="H16" s="14" t="s">
        <v>18</v>
      </c>
      <c r="I16" s="16" t="s">
        <v>197</v>
      </c>
      <c r="J16" s="14" t="s">
        <v>19</v>
      </c>
      <c r="K16" s="15" t="s">
        <v>57</v>
      </c>
      <c r="L16" s="14">
        <v>280</v>
      </c>
      <c r="M16" s="15">
        <v>20190410</v>
      </c>
      <c r="N16" s="17">
        <v>9</v>
      </c>
      <c r="O16" s="14">
        <f t="shared" si="0"/>
        <v>2520</v>
      </c>
    </row>
    <row r="17" spans="1:15" s="4" customFormat="1" ht="28.5" customHeight="1">
      <c r="A17" s="19">
        <v>12</v>
      </c>
      <c r="B17" s="16" t="s">
        <v>180</v>
      </c>
      <c r="C17" s="14"/>
      <c r="D17" s="14"/>
      <c r="E17" s="14"/>
      <c r="F17" s="14"/>
      <c r="G17" s="14"/>
      <c r="H17" s="14" t="s">
        <v>18</v>
      </c>
      <c r="I17" s="16" t="s">
        <v>198</v>
      </c>
      <c r="J17" s="14" t="s">
        <v>19</v>
      </c>
      <c r="K17" s="15" t="s">
        <v>57</v>
      </c>
      <c r="L17" s="14">
        <v>280</v>
      </c>
      <c r="M17" s="15">
        <v>20190410</v>
      </c>
      <c r="N17" s="17">
        <v>9</v>
      </c>
      <c r="O17" s="14">
        <f t="shared" si="0"/>
        <v>2520</v>
      </c>
    </row>
    <row r="18" spans="1:15" s="4" customFormat="1" ht="28.5" customHeight="1">
      <c r="A18" s="19">
        <v>13</v>
      </c>
      <c r="B18" s="16" t="s">
        <v>181</v>
      </c>
      <c r="C18" s="14"/>
      <c r="D18" s="14"/>
      <c r="E18" s="14"/>
      <c r="F18" s="14"/>
      <c r="G18" s="14"/>
      <c r="H18" s="14" t="s">
        <v>18</v>
      </c>
      <c r="I18" s="16" t="s">
        <v>199</v>
      </c>
      <c r="J18" s="14" t="s">
        <v>19</v>
      </c>
      <c r="K18" s="15" t="s">
        <v>57</v>
      </c>
      <c r="L18" s="14">
        <v>280</v>
      </c>
      <c r="M18" s="15">
        <v>20190410</v>
      </c>
      <c r="N18" s="17">
        <v>9</v>
      </c>
      <c r="O18" s="14">
        <f t="shared" si="0"/>
        <v>2520</v>
      </c>
    </row>
    <row r="19" spans="1:15" s="4" customFormat="1" ht="28.5" customHeight="1">
      <c r="A19" s="19">
        <v>14</v>
      </c>
      <c r="B19" s="16" t="s">
        <v>182</v>
      </c>
      <c r="C19" s="14"/>
      <c r="D19" s="14"/>
      <c r="E19" s="14"/>
      <c r="F19" s="14"/>
      <c r="G19" s="14"/>
      <c r="H19" s="14" t="s">
        <v>18</v>
      </c>
      <c r="I19" s="16" t="s">
        <v>21</v>
      </c>
      <c r="J19" s="14" t="s">
        <v>19</v>
      </c>
      <c r="K19" s="15" t="s">
        <v>57</v>
      </c>
      <c r="L19" s="14">
        <v>280</v>
      </c>
      <c r="M19" s="15">
        <v>20190410</v>
      </c>
      <c r="N19" s="17">
        <v>9</v>
      </c>
      <c r="O19" s="14">
        <f t="shared" si="0"/>
        <v>2520</v>
      </c>
    </row>
    <row r="20" spans="1:15" s="4" customFormat="1" ht="28.5" customHeight="1">
      <c r="A20" s="19">
        <v>15</v>
      </c>
      <c r="B20" s="16" t="s">
        <v>183</v>
      </c>
      <c r="C20" s="14"/>
      <c r="D20" s="14"/>
      <c r="E20" s="14"/>
      <c r="F20" s="14"/>
      <c r="G20" s="14"/>
      <c r="H20" s="14" t="s">
        <v>18</v>
      </c>
      <c r="I20" s="16" t="s">
        <v>144</v>
      </c>
      <c r="J20" s="14" t="s">
        <v>19</v>
      </c>
      <c r="K20" s="15" t="s">
        <v>57</v>
      </c>
      <c r="L20" s="14">
        <v>280</v>
      </c>
      <c r="M20" s="15">
        <v>20190410</v>
      </c>
      <c r="N20" s="17">
        <v>9</v>
      </c>
      <c r="O20" s="14">
        <f t="shared" si="0"/>
        <v>2520</v>
      </c>
    </row>
    <row r="21" spans="1:15" s="4" customFormat="1" ht="28.5" customHeight="1">
      <c r="A21" s="19">
        <v>16</v>
      </c>
      <c r="B21" s="16" t="s">
        <v>184</v>
      </c>
      <c r="C21" s="14"/>
      <c r="D21" s="14"/>
      <c r="E21" s="14"/>
      <c r="F21" s="14"/>
      <c r="G21" s="14"/>
      <c r="H21" s="14" t="s">
        <v>18</v>
      </c>
      <c r="I21" s="16" t="s">
        <v>192</v>
      </c>
      <c r="J21" s="14" t="s">
        <v>19</v>
      </c>
      <c r="K21" s="15" t="s">
        <v>57</v>
      </c>
      <c r="L21" s="14">
        <v>280</v>
      </c>
      <c r="M21" s="15">
        <v>20190410</v>
      </c>
      <c r="N21" s="17">
        <v>9</v>
      </c>
      <c r="O21" s="14">
        <f t="shared" si="0"/>
        <v>2520</v>
      </c>
    </row>
    <row r="22" spans="1:15" s="4" customFormat="1" ht="28.5" customHeight="1">
      <c r="A22" s="19">
        <v>17</v>
      </c>
      <c r="B22" s="16" t="s">
        <v>185</v>
      </c>
      <c r="C22" s="14"/>
      <c r="D22" s="14"/>
      <c r="E22" s="14"/>
      <c r="F22" s="14"/>
      <c r="G22" s="14"/>
      <c r="H22" s="14" t="s">
        <v>18</v>
      </c>
      <c r="I22" s="16" t="s">
        <v>109</v>
      </c>
      <c r="J22" s="14" t="s">
        <v>19</v>
      </c>
      <c r="K22" s="15" t="s">
        <v>57</v>
      </c>
      <c r="L22" s="14">
        <v>280</v>
      </c>
      <c r="M22" s="15">
        <v>20190410</v>
      </c>
      <c r="N22" s="17">
        <v>9</v>
      </c>
      <c r="O22" s="14">
        <f t="shared" si="0"/>
        <v>2520</v>
      </c>
    </row>
    <row r="23" spans="1:15" s="4" customFormat="1" ht="28.5" customHeight="1">
      <c r="A23" s="19">
        <v>18</v>
      </c>
      <c r="B23" s="16" t="s">
        <v>186</v>
      </c>
      <c r="C23" s="14"/>
      <c r="D23" s="14"/>
      <c r="E23" s="14"/>
      <c r="F23" s="14"/>
      <c r="G23" s="14"/>
      <c r="H23" s="14" t="s">
        <v>18</v>
      </c>
      <c r="I23" s="16" t="s">
        <v>200</v>
      </c>
      <c r="J23" s="14" t="s">
        <v>19</v>
      </c>
      <c r="K23" s="15" t="s">
        <v>57</v>
      </c>
      <c r="L23" s="14">
        <v>280</v>
      </c>
      <c r="M23" s="15">
        <v>20190410</v>
      </c>
      <c r="N23" s="17">
        <v>9</v>
      </c>
      <c r="O23" s="14">
        <f t="shared" si="0"/>
        <v>2520</v>
      </c>
    </row>
    <row r="24" spans="1:15" s="4" customFormat="1" ht="28.5" customHeight="1">
      <c r="A24" s="19">
        <v>19</v>
      </c>
      <c r="B24" s="16" t="s">
        <v>187</v>
      </c>
      <c r="C24" s="14"/>
      <c r="D24" s="14"/>
      <c r="E24" s="14"/>
      <c r="F24" s="14"/>
      <c r="G24" s="14"/>
      <c r="H24" s="14" t="s">
        <v>18</v>
      </c>
      <c r="I24" s="16" t="s">
        <v>102</v>
      </c>
      <c r="J24" s="14" t="s">
        <v>19</v>
      </c>
      <c r="K24" s="15" t="s">
        <v>156</v>
      </c>
      <c r="L24" s="14">
        <v>280</v>
      </c>
      <c r="M24" s="15">
        <v>20190410</v>
      </c>
      <c r="N24" s="17">
        <v>9</v>
      </c>
      <c r="O24" s="14">
        <f t="shared" si="0"/>
        <v>2520</v>
      </c>
    </row>
    <row r="25" spans="1:15" s="4" customFormat="1" ht="28.5" customHeight="1">
      <c r="A25" s="19">
        <v>20</v>
      </c>
      <c r="B25" s="16" t="s">
        <v>188</v>
      </c>
      <c r="C25" s="14"/>
      <c r="D25" s="14"/>
      <c r="E25" s="14"/>
      <c r="F25" s="14"/>
      <c r="G25" s="14"/>
      <c r="H25" s="14" t="s">
        <v>18</v>
      </c>
      <c r="I25" s="16" t="s">
        <v>103</v>
      </c>
      <c r="J25" s="14" t="s">
        <v>19</v>
      </c>
      <c r="K25" s="15" t="s">
        <v>156</v>
      </c>
      <c r="L25" s="14">
        <v>280</v>
      </c>
      <c r="M25" s="15">
        <v>20190410</v>
      </c>
      <c r="N25" s="17">
        <v>9</v>
      </c>
      <c r="O25" s="14">
        <f t="shared" si="0"/>
        <v>2520</v>
      </c>
    </row>
    <row r="26" spans="1:15" s="4" customFormat="1" ht="28.5" customHeight="1">
      <c r="A26" s="19">
        <v>21</v>
      </c>
      <c r="B26" s="16" t="s">
        <v>189</v>
      </c>
      <c r="C26" s="14"/>
      <c r="D26" s="14"/>
      <c r="E26" s="14"/>
      <c r="F26" s="14"/>
      <c r="G26" s="14"/>
      <c r="H26" s="14" t="s">
        <v>18</v>
      </c>
      <c r="I26" s="16" t="s">
        <v>105</v>
      </c>
      <c r="J26" s="14" t="s">
        <v>19</v>
      </c>
      <c r="K26" s="15" t="s">
        <v>156</v>
      </c>
      <c r="L26" s="14">
        <v>280</v>
      </c>
      <c r="M26" s="15">
        <v>20190410</v>
      </c>
      <c r="N26" s="17">
        <v>9</v>
      </c>
      <c r="O26" s="14">
        <f t="shared" si="0"/>
        <v>2520</v>
      </c>
    </row>
    <row r="27" spans="1:15" s="4" customFormat="1" ht="28.5" customHeight="1">
      <c r="A27" s="19">
        <v>22</v>
      </c>
      <c r="B27" s="20" t="s">
        <v>142</v>
      </c>
      <c r="C27" s="14"/>
      <c r="D27" s="14"/>
      <c r="E27" s="14"/>
      <c r="F27" s="14"/>
      <c r="G27" s="14"/>
      <c r="H27" s="14" t="s">
        <v>18</v>
      </c>
      <c r="I27" s="21" t="s">
        <v>146</v>
      </c>
      <c r="J27" s="14" t="s">
        <v>19</v>
      </c>
      <c r="K27" s="15" t="s">
        <v>156</v>
      </c>
      <c r="L27" s="14">
        <v>280</v>
      </c>
      <c r="M27" s="20">
        <v>20170703</v>
      </c>
      <c r="N27" s="17">
        <v>30</v>
      </c>
      <c r="O27" s="14">
        <f t="shared" si="0"/>
        <v>8400</v>
      </c>
    </row>
    <row r="28" spans="1:15" s="4" customFormat="1" ht="19.5" customHeight="1">
      <c r="A28" s="18"/>
      <c r="B28" s="16"/>
      <c r="C28" s="14"/>
      <c r="D28" s="14"/>
      <c r="E28" s="14"/>
      <c r="F28" s="14"/>
      <c r="G28" s="14"/>
      <c r="H28" s="14"/>
      <c r="I28" s="16"/>
      <c r="J28" s="14"/>
      <c r="K28" s="15"/>
      <c r="L28" s="14"/>
      <c r="M28" s="16"/>
      <c r="N28" s="17" t="s">
        <v>23</v>
      </c>
      <c r="O28" s="14">
        <f>SUM(O6:O27)</f>
        <v>86320</v>
      </c>
    </row>
    <row r="29" spans="2:15" ht="33.75" customHeight="1">
      <c r="B29" s="44" t="s">
        <v>213</v>
      </c>
      <c r="C29" s="44"/>
      <c r="D29" s="44"/>
      <c r="E29" s="44" t="s">
        <v>24</v>
      </c>
      <c r="F29" s="44"/>
      <c r="G29" s="44"/>
      <c r="H29" s="44"/>
      <c r="I29" s="45" t="s">
        <v>169</v>
      </c>
      <c r="J29" s="45"/>
      <c r="K29" s="45" t="s">
        <v>289</v>
      </c>
      <c r="L29" s="45"/>
      <c r="M29" s="45"/>
      <c r="N29" s="46" t="s">
        <v>25</v>
      </c>
      <c r="O29" s="46"/>
    </row>
  </sheetData>
  <sheetProtection/>
  <mergeCells count="14">
    <mergeCell ref="A4:A5"/>
    <mergeCell ref="B1:O1"/>
    <mergeCell ref="B3:F3"/>
    <mergeCell ref="G3:J3"/>
    <mergeCell ref="K3:M3"/>
    <mergeCell ref="C4:G4"/>
    <mergeCell ref="H4:K4"/>
    <mergeCell ref="L4:O4"/>
    <mergeCell ref="B29:D29"/>
    <mergeCell ref="E29:H29"/>
    <mergeCell ref="I29:J29"/>
    <mergeCell ref="K29:M29"/>
    <mergeCell ref="N29:O29"/>
    <mergeCell ref="B4:B5"/>
  </mergeCells>
  <printOptions/>
  <pageMargins left="0.75" right="0.75" top="0.98" bottom="0.79" header="0.51" footer="0.51"/>
  <pageSetup horizontalDpi="600" verticalDpi="600" orientation="landscape" paperSize="9" r:id="rId1"/>
  <headerFooter scaleWithDoc="0" alignWithMargins="0">
    <oddFooter>&amp;C第&amp;P页/共&amp;N页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0"/>
  <sheetViews>
    <sheetView tabSelected="1" workbookViewId="0" topLeftCell="A1">
      <selection activeCell="X65" sqref="X65"/>
    </sheetView>
  </sheetViews>
  <sheetFormatPr defaultColWidth="9.00390625" defaultRowHeight="14.25"/>
  <cols>
    <col min="1" max="1" width="4.875" style="0" customWidth="1"/>
    <col min="2" max="2" width="4.375" style="0" customWidth="1"/>
    <col min="3" max="3" width="6.50390625" style="0" customWidth="1"/>
    <col min="4" max="4" width="6.75390625" style="0" customWidth="1"/>
    <col min="5" max="5" width="7.375" style="0" customWidth="1"/>
    <col min="6" max="6" width="5.75390625" style="0" customWidth="1"/>
    <col min="7" max="7" width="4.375" style="0" customWidth="1"/>
    <col min="8" max="8" width="9.125" style="3" customWidth="1"/>
    <col min="9" max="9" width="8.375" style="0" customWidth="1"/>
    <col min="10" max="10" width="6.00390625" style="0" customWidth="1"/>
    <col min="11" max="11" width="7.125" style="0" customWidth="1"/>
    <col min="12" max="13" width="4.625" style="0" customWidth="1"/>
    <col min="14" max="14" width="5.125" style="0" customWidth="1"/>
    <col min="15" max="15" width="5.875" style="0" customWidth="1"/>
    <col min="16" max="16" width="4.625" style="0" customWidth="1"/>
    <col min="17" max="17" width="5.75390625" style="0" customWidth="1"/>
    <col min="18" max="18" width="3.75390625" style="0" customWidth="1"/>
    <col min="19" max="19" width="4.625" style="0" customWidth="1"/>
    <col min="20" max="20" width="4.875" style="0" customWidth="1"/>
    <col min="21" max="21" width="7.375" style="0" customWidth="1"/>
  </cols>
  <sheetData>
    <row r="1" spans="1:21" ht="25.5" customHeight="1">
      <c r="A1" s="65" t="s">
        <v>97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s="9" customFormat="1" ht="14.25">
      <c r="A2" s="66" t="s">
        <v>26</v>
      </c>
      <c r="B2" s="66"/>
      <c r="C2" s="66"/>
      <c r="D2" s="66"/>
      <c r="E2" s="66"/>
      <c r="F2" s="66"/>
      <c r="G2" s="66"/>
      <c r="H2" s="67" t="s">
        <v>1</v>
      </c>
      <c r="I2" s="67"/>
      <c r="J2" s="67"/>
      <c r="K2" s="67"/>
      <c r="L2" s="67"/>
      <c r="M2" s="67"/>
      <c r="N2" s="68" t="s">
        <v>2</v>
      </c>
      <c r="O2" s="68"/>
      <c r="P2" s="68"/>
      <c r="Q2" s="68"/>
      <c r="R2" s="8"/>
      <c r="S2" s="8"/>
      <c r="T2" s="8"/>
      <c r="U2" s="8"/>
    </row>
    <row r="3" spans="1:21" s="9" customFormat="1" ht="14.25" customHeight="1">
      <c r="A3" s="56" t="s">
        <v>3</v>
      </c>
      <c r="B3" s="59" t="s">
        <v>27</v>
      </c>
      <c r="C3" s="56" t="s">
        <v>28</v>
      </c>
      <c r="D3" s="56" t="s">
        <v>29</v>
      </c>
      <c r="E3" s="56" t="s">
        <v>30</v>
      </c>
      <c r="F3" s="69"/>
      <c r="G3" s="69"/>
      <c r="H3" s="56" t="s">
        <v>31</v>
      </c>
      <c r="I3" s="56"/>
      <c r="J3" s="56"/>
      <c r="K3" s="56"/>
      <c r="L3" s="56"/>
      <c r="M3" s="56"/>
      <c r="N3" s="56" t="s">
        <v>32</v>
      </c>
      <c r="O3" s="56"/>
      <c r="P3" s="56"/>
      <c r="Q3" s="56"/>
      <c r="R3" s="70" t="s">
        <v>33</v>
      </c>
      <c r="S3" s="70"/>
      <c r="T3" s="70"/>
      <c r="U3" s="55" t="s">
        <v>34</v>
      </c>
    </row>
    <row r="4" spans="1:21" s="9" customFormat="1" ht="14.25" customHeight="1">
      <c r="A4" s="56"/>
      <c r="B4" s="64"/>
      <c r="C4" s="56"/>
      <c r="D4" s="56"/>
      <c r="E4" s="71" t="s">
        <v>9</v>
      </c>
      <c r="F4" s="56" t="s">
        <v>35</v>
      </c>
      <c r="G4" s="56" t="s">
        <v>36</v>
      </c>
      <c r="H4" s="57" t="s">
        <v>37</v>
      </c>
      <c r="I4" s="56" t="s">
        <v>9</v>
      </c>
      <c r="J4" s="59" t="s">
        <v>38</v>
      </c>
      <c r="K4" s="56" t="s">
        <v>39</v>
      </c>
      <c r="L4" s="56" t="s">
        <v>35</v>
      </c>
      <c r="M4" s="56" t="s">
        <v>36</v>
      </c>
      <c r="N4" s="56" t="s">
        <v>203</v>
      </c>
      <c r="O4" s="56"/>
      <c r="P4" s="56"/>
      <c r="Q4" s="56"/>
      <c r="R4" s="56" t="s">
        <v>203</v>
      </c>
      <c r="S4" s="56"/>
      <c r="T4" s="56"/>
      <c r="U4" s="55"/>
    </row>
    <row r="5" spans="1:21" s="9" customFormat="1" ht="84">
      <c r="A5" s="56"/>
      <c r="B5" s="60"/>
      <c r="C5" s="56"/>
      <c r="D5" s="56"/>
      <c r="E5" s="71"/>
      <c r="F5" s="56"/>
      <c r="G5" s="56"/>
      <c r="H5" s="58"/>
      <c r="I5" s="56"/>
      <c r="J5" s="60"/>
      <c r="K5" s="56"/>
      <c r="L5" s="56"/>
      <c r="M5" s="56"/>
      <c r="N5" s="10" t="s">
        <v>40</v>
      </c>
      <c r="O5" s="10" t="s">
        <v>41</v>
      </c>
      <c r="P5" s="10" t="s">
        <v>42</v>
      </c>
      <c r="Q5" s="10" t="s">
        <v>43</v>
      </c>
      <c r="R5" s="11" t="s">
        <v>44</v>
      </c>
      <c r="S5" s="11" t="s">
        <v>45</v>
      </c>
      <c r="T5" s="11" t="s">
        <v>46</v>
      </c>
      <c r="U5" s="55"/>
    </row>
    <row r="6" spans="1:23" s="12" customFormat="1" ht="31.5">
      <c r="A6" s="22" t="s">
        <v>121</v>
      </c>
      <c r="B6" s="22" t="s">
        <v>99</v>
      </c>
      <c r="C6" s="22" t="s">
        <v>104</v>
      </c>
      <c r="D6" s="23" t="s">
        <v>19</v>
      </c>
      <c r="E6" s="22" t="s">
        <v>52</v>
      </c>
      <c r="F6" s="24">
        <v>98</v>
      </c>
      <c r="G6" s="24"/>
      <c r="H6" s="25">
        <v>20170601</v>
      </c>
      <c r="I6" s="22" t="s">
        <v>53</v>
      </c>
      <c r="J6" s="25" t="s">
        <v>51</v>
      </c>
      <c r="K6" s="22" t="s">
        <v>204</v>
      </c>
      <c r="L6" s="26">
        <v>112</v>
      </c>
      <c r="M6" s="26"/>
      <c r="N6" s="24">
        <f>L6-F6</f>
        <v>14</v>
      </c>
      <c r="O6" s="24">
        <f>N6*700</f>
        <v>9800</v>
      </c>
      <c r="P6" s="24">
        <v>630</v>
      </c>
      <c r="Q6" s="26">
        <f>O6+P6</f>
        <v>10430</v>
      </c>
      <c r="R6" s="22"/>
      <c r="S6" s="22"/>
      <c r="T6" s="22"/>
      <c r="U6" s="22">
        <f>Q6+T6</f>
        <v>10430</v>
      </c>
      <c r="W6" s="9"/>
    </row>
    <row r="7" spans="1:23" s="12" customFormat="1" ht="31.5">
      <c r="A7" s="27" t="s">
        <v>160</v>
      </c>
      <c r="B7" s="22" t="s">
        <v>99</v>
      </c>
      <c r="C7" s="27" t="s">
        <v>161</v>
      </c>
      <c r="D7" s="23" t="s">
        <v>19</v>
      </c>
      <c r="E7" s="27" t="s">
        <v>163</v>
      </c>
      <c r="F7" s="24">
        <v>76</v>
      </c>
      <c r="G7" s="24"/>
      <c r="H7" s="25">
        <v>20170522</v>
      </c>
      <c r="I7" s="25" t="s">
        <v>162</v>
      </c>
      <c r="J7" s="27"/>
      <c r="K7" s="27" t="s">
        <v>212</v>
      </c>
      <c r="L7" s="26">
        <v>98</v>
      </c>
      <c r="M7" s="26"/>
      <c r="N7" s="24">
        <f>L7-F7</f>
        <v>22</v>
      </c>
      <c r="O7" s="24">
        <f>N7*700</f>
        <v>15400</v>
      </c>
      <c r="P7" s="24">
        <v>0</v>
      </c>
      <c r="Q7" s="26">
        <f>O7+P7</f>
        <v>15400</v>
      </c>
      <c r="R7" s="22"/>
      <c r="S7" s="22"/>
      <c r="T7" s="22"/>
      <c r="U7" s="43">
        <f aca="true" t="shared" si="0" ref="U7:U65">Q7+T7</f>
        <v>15400</v>
      </c>
      <c r="W7" s="9"/>
    </row>
    <row r="8" spans="1:23" s="12" customFormat="1" ht="31.5">
      <c r="A8" s="22" t="s">
        <v>164</v>
      </c>
      <c r="B8" s="28" t="s">
        <v>98</v>
      </c>
      <c r="C8" s="22" t="s">
        <v>165</v>
      </c>
      <c r="D8" s="23" t="s">
        <v>19</v>
      </c>
      <c r="E8" s="29" t="s">
        <v>163</v>
      </c>
      <c r="F8" s="24">
        <v>48.22</v>
      </c>
      <c r="G8" s="24"/>
      <c r="H8" s="30">
        <v>20120101</v>
      </c>
      <c r="I8" s="22" t="s">
        <v>167</v>
      </c>
      <c r="J8" s="31"/>
      <c r="K8" s="22"/>
      <c r="L8" s="26">
        <v>76</v>
      </c>
      <c r="M8" s="26"/>
      <c r="N8" s="24">
        <f>L8-F8</f>
        <v>27.78</v>
      </c>
      <c r="O8" s="24">
        <f>N8*700</f>
        <v>19446</v>
      </c>
      <c r="P8" s="32">
        <v>0</v>
      </c>
      <c r="Q8" s="26">
        <f>O8+P8</f>
        <v>19446</v>
      </c>
      <c r="R8" s="33"/>
      <c r="S8" s="33"/>
      <c r="T8" s="33"/>
      <c r="U8" s="43">
        <f t="shared" si="0"/>
        <v>19446</v>
      </c>
      <c r="W8" s="9"/>
    </row>
    <row r="9" spans="1:21" s="12" customFormat="1" ht="31.5">
      <c r="A9" s="24" t="s">
        <v>166</v>
      </c>
      <c r="B9" s="28" t="s">
        <v>98</v>
      </c>
      <c r="C9" s="24" t="s">
        <v>165</v>
      </c>
      <c r="D9" s="23" t="s">
        <v>19</v>
      </c>
      <c r="E9" s="29" t="s">
        <v>163</v>
      </c>
      <c r="F9" s="24">
        <v>32.7</v>
      </c>
      <c r="G9" s="24"/>
      <c r="H9" s="34">
        <v>20040701</v>
      </c>
      <c r="I9" s="24" t="s">
        <v>168</v>
      </c>
      <c r="J9" s="28"/>
      <c r="K9" s="41" t="s">
        <v>281</v>
      </c>
      <c r="L9" s="26">
        <v>112</v>
      </c>
      <c r="M9" s="26"/>
      <c r="N9" s="24">
        <f>L9-F9</f>
        <v>79.3</v>
      </c>
      <c r="O9" s="24">
        <f>N9*700</f>
        <v>55510</v>
      </c>
      <c r="P9" s="32">
        <v>0</v>
      </c>
      <c r="Q9" s="26">
        <f>O9+P9</f>
        <v>55510</v>
      </c>
      <c r="R9" s="33"/>
      <c r="S9" s="33"/>
      <c r="T9" s="33"/>
      <c r="U9" s="43">
        <f t="shared" si="0"/>
        <v>55510</v>
      </c>
    </row>
    <row r="10" spans="1:21" s="12" customFormat="1" ht="31.5">
      <c r="A10" s="22" t="s">
        <v>68</v>
      </c>
      <c r="B10" s="22" t="s">
        <v>98</v>
      </c>
      <c r="C10" s="22" t="s">
        <v>60</v>
      </c>
      <c r="D10" s="23" t="s">
        <v>19</v>
      </c>
      <c r="E10" s="22" t="s">
        <v>219</v>
      </c>
      <c r="F10" s="24"/>
      <c r="G10" s="24">
        <v>400</v>
      </c>
      <c r="H10" s="25">
        <v>20170701</v>
      </c>
      <c r="I10" s="22" t="s">
        <v>48</v>
      </c>
      <c r="J10" s="25" t="s">
        <v>278</v>
      </c>
      <c r="K10" s="22" t="s">
        <v>205</v>
      </c>
      <c r="L10" s="26"/>
      <c r="M10" s="26">
        <v>460</v>
      </c>
      <c r="N10" s="24"/>
      <c r="O10" s="32"/>
      <c r="P10" s="32"/>
      <c r="Q10" s="26"/>
      <c r="R10" s="33">
        <f>M10-G10</f>
        <v>60</v>
      </c>
      <c r="S10" s="33">
        <v>30</v>
      </c>
      <c r="T10" s="33">
        <f>R10*S10</f>
        <v>1800</v>
      </c>
      <c r="U10" s="43">
        <f t="shared" si="0"/>
        <v>1800</v>
      </c>
    </row>
    <row r="11" spans="1:21" s="12" customFormat="1" ht="31.5">
      <c r="A11" s="22" t="s">
        <v>71</v>
      </c>
      <c r="B11" s="22" t="s">
        <v>220</v>
      </c>
      <c r="C11" s="22" t="s">
        <v>100</v>
      </c>
      <c r="D11" s="23" t="s">
        <v>19</v>
      </c>
      <c r="E11" s="22" t="s">
        <v>221</v>
      </c>
      <c r="F11" s="24"/>
      <c r="G11" s="24">
        <v>340</v>
      </c>
      <c r="H11" s="25">
        <v>20170601</v>
      </c>
      <c r="I11" s="22" t="s">
        <v>47</v>
      </c>
      <c r="J11" s="25" t="s">
        <v>51</v>
      </c>
      <c r="K11" s="22" t="s">
        <v>204</v>
      </c>
      <c r="L11" s="26"/>
      <c r="M11" s="26">
        <v>400</v>
      </c>
      <c r="N11" s="24"/>
      <c r="O11" s="32"/>
      <c r="P11" s="32"/>
      <c r="Q11" s="26"/>
      <c r="R11" s="33">
        <f aca="true" t="shared" si="1" ref="R11:R65">M11-G11</f>
        <v>60</v>
      </c>
      <c r="S11" s="33">
        <v>31</v>
      </c>
      <c r="T11" s="33">
        <f aca="true" t="shared" si="2" ref="T11:T65">R11*S11</f>
        <v>1860</v>
      </c>
      <c r="U11" s="43">
        <f t="shared" si="0"/>
        <v>1860</v>
      </c>
    </row>
    <row r="12" spans="1:21" s="12" customFormat="1" ht="31.5">
      <c r="A12" s="22" t="s">
        <v>72</v>
      </c>
      <c r="B12" s="22" t="s">
        <v>222</v>
      </c>
      <c r="C12" s="22" t="s">
        <v>100</v>
      </c>
      <c r="D12" s="23" t="s">
        <v>19</v>
      </c>
      <c r="E12" s="22" t="s">
        <v>20</v>
      </c>
      <c r="F12" s="24"/>
      <c r="G12" s="24">
        <v>340</v>
      </c>
      <c r="H12" s="25">
        <v>20170601</v>
      </c>
      <c r="I12" s="22" t="s">
        <v>50</v>
      </c>
      <c r="J12" s="25" t="s">
        <v>51</v>
      </c>
      <c r="K12" s="22" t="s">
        <v>204</v>
      </c>
      <c r="L12" s="26"/>
      <c r="M12" s="26">
        <v>400</v>
      </c>
      <c r="N12" s="24"/>
      <c r="O12" s="32"/>
      <c r="P12" s="24"/>
      <c r="Q12" s="26"/>
      <c r="R12" s="33">
        <f t="shared" si="1"/>
        <v>60</v>
      </c>
      <c r="S12" s="22">
        <v>31</v>
      </c>
      <c r="T12" s="33">
        <f t="shared" si="2"/>
        <v>1860</v>
      </c>
      <c r="U12" s="43">
        <f t="shared" si="0"/>
        <v>1860</v>
      </c>
    </row>
    <row r="13" spans="1:21" s="12" customFormat="1" ht="31.5">
      <c r="A13" s="22" t="s">
        <v>73</v>
      </c>
      <c r="B13" s="22" t="s">
        <v>223</v>
      </c>
      <c r="C13" s="22" t="s">
        <v>59</v>
      </c>
      <c r="D13" s="23" t="s">
        <v>19</v>
      </c>
      <c r="E13" s="22" t="s">
        <v>20</v>
      </c>
      <c r="F13" s="26"/>
      <c r="G13" s="24">
        <v>340</v>
      </c>
      <c r="H13" s="25">
        <v>20170601</v>
      </c>
      <c r="I13" s="22" t="s">
        <v>50</v>
      </c>
      <c r="J13" s="25" t="s">
        <v>51</v>
      </c>
      <c r="K13" s="22" t="s">
        <v>204</v>
      </c>
      <c r="L13" s="26"/>
      <c r="M13" s="26">
        <v>400</v>
      </c>
      <c r="N13" s="24"/>
      <c r="O13" s="24"/>
      <c r="P13" s="24"/>
      <c r="Q13" s="26"/>
      <c r="R13" s="33">
        <f t="shared" si="1"/>
        <v>60</v>
      </c>
      <c r="S13" s="22">
        <v>31</v>
      </c>
      <c r="T13" s="33">
        <f t="shared" si="2"/>
        <v>1860</v>
      </c>
      <c r="U13" s="43">
        <f t="shared" si="0"/>
        <v>1860</v>
      </c>
    </row>
    <row r="14" spans="1:21" s="12" customFormat="1" ht="31.5">
      <c r="A14" s="22" t="s">
        <v>74</v>
      </c>
      <c r="B14" s="22" t="s">
        <v>224</v>
      </c>
      <c r="C14" s="22" t="s">
        <v>59</v>
      </c>
      <c r="D14" s="23" t="s">
        <v>19</v>
      </c>
      <c r="E14" s="22" t="s">
        <v>54</v>
      </c>
      <c r="F14" s="26"/>
      <c r="G14" s="24">
        <v>340</v>
      </c>
      <c r="H14" s="25">
        <v>20170601</v>
      </c>
      <c r="I14" s="22" t="s">
        <v>47</v>
      </c>
      <c r="J14" s="25" t="s">
        <v>51</v>
      </c>
      <c r="K14" s="22" t="s">
        <v>204</v>
      </c>
      <c r="L14" s="26"/>
      <c r="M14" s="24">
        <v>400</v>
      </c>
      <c r="N14" s="24"/>
      <c r="O14" s="24"/>
      <c r="P14" s="24"/>
      <c r="Q14" s="26"/>
      <c r="R14" s="33">
        <f t="shared" si="1"/>
        <v>60</v>
      </c>
      <c r="S14" s="22">
        <v>31</v>
      </c>
      <c r="T14" s="33">
        <f t="shared" si="2"/>
        <v>1860</v>
      </c>
      <c r="U14" s="43">
        <f t="shared" si="0"/>
        <v>1860</v>
      </c>
    </row>
    <row r="15" spans="1:21" s="12" customFormat="1" ht="31.5">
      <c r="A15" s="22" t="s">
        <v>75</v>
      </c>
      <c r="B15" s="22" t="s">
        <v>225</v>
      </c>
      <c r="C15" s="22" t="s">
        <v>101</v>
      </c>
      <c r="D15" s="23" t="s">
        <v>19</v>
      </c>
      <c r="E15" s="22" t="s">
        <v>54</v>
      </c>
      <c r="F15" s="26"/>
      <c r="G15" s="24">
        <v>340</v>
      </c>
      <c r="H15" s="25">
        <v>20170601</v>
      </c>
      <c r="I15" s="22" t="s">
        <v>47</v>
      </c>
      <c r="J15" s="25" t="s">
        <v>51</v>
      </c>
      <c r="K15" s="22" t="s">
        <v>204</v>
      </c>
      <c r="L15" s="26"/>
      <c r="M15" s="26">
        <v>400</v>
      </c>
      <c r="N15" s="24"/>
      <c r="O15" s="24"/>
      <c r="P15" s="24"/>
      <c r="Q15" s="26"/>
      <c r="R15" s="33">
        <f t="shared" si="1"/>
        <v>60</v>
      </c>
      <c r="S15" s="22">
        <v>31</v>
      </c>
      <c r="T15" s="33">
        <f t="shared" si="2"/>
        <v>1860</v>
      </c>
      <c r="U15" s="43">
        <f t="shared" si="0"/>
        <v>1860</v>
      </c>
    </row>
    <row r="16" spans="1:21" s="12" customFormat="1" ht="31.5">
      <c r="A16" s="22" t="s">
        <v>76</v>
      </c>
      <c r="B16" s="22" t="s">
        <v>226</v>
      </c>
      <c r="C16" s="22" t="s">
        <v>102</v>
      </c>
      <c r="D16" s="23" t="s">
        <v>19</v>
      </c>
      <c r="E16" s="22" t="s">
        <v>20</v>
      </c>
      <c r="F16" s="26"/>
      <c r="G16" s="24">
        <v>340</v>
      </c>
      <c r="H16" s="25">
        <v>20170601</v>
      </c>
      <c r="I16" s="22" t="s">
        <v>50</v>
      </c>
      <c r="J16" s="25" t="s">
        <v>51</v>
      </c>
      <c r="K16" s="22" t="s">
        <v>204</v>
      </c>
      <c r="L16" s="26"/>
      <c r="M16" s="26">
        <v>400</v>
      </c>
      <c r="N16" s="24"/>
      <c r="O16" s="24"/>
      <c r="P16" s="24"/>
      <c r="Q16" s="26"/>
      <c r="R16" s="33">
        <f t="shared" si="1"/>
        <v>60</v>
      </c>
      <c r="S16" s="22">
        <v>31</v>
      </c>
      <c r="T16" s="33">
        <f t="shared" si="2"/>
        <v>1860</v>
      </c>
      <c r="U16" s="43">
        <f t="shared" si="0"/>
        <v>1860</v>
      </c>
    </row>
    <row r="17" spans="1:21" s="12" customFormat="1" ht="31.5">
      <c r="A17" s="22" t="s">
        <v>77</v>
      </c>
      <c r="B17" s="22" t="s">
        <v>227</v>
      </c>
      <c r="C17" s="22" t="s">
        <v>102</v>
      </c>
      <c r="D17" s="23" t="s">
        <v>19</v>
      </c>
      <c r="E17" s="22" t="s">
        <v>20</v>
      </c>
      <c r="F17" s="26"/>
      <c r="G17" s="24">
        <v>340</v>
      </c>
      <c r="H17" s="25">
        <v>20170601</v>
      </c>
      <c r="I17" s="22" t="s">
        <v>50</v>
      </c>
      <c r="J17" s="25" t="s">
        <v>51</v>
      </c>
      <c r="K17" s="22" t="s">
        <v>204</v>
      </c>
      <c r="L17" s="26"/>
      <c r="M17" s="26">
        <v>400</v>
      </c>
      <c r="N17" s="24"/>
      <c r="O17" s="24"/>
      <c r="P17" s="24"/>
      <c r="Q17" s="26"/>
      <c r="R17" s="33">
        <f t="shared" si="1"/>
        <v>60</v>
      </c>
      <c r="S17" s="22">
        <v>31</v>
      </c>
      <c r="T17" s="33">
        <f t="shared" si="2"/>
        <v>1860</v>
      </c>
      <c r="U17" s="43">
        <f t="shared" si="0"/>
        <v>1860</v>
      </c>
    </row>
    <row r="18" spans="1:21" s="12" customFormat="1" ht="31.5">
      <c r="A18" s="22" t="s">
        <v>78</v>
      </c>
      <c r="B18" s="22" t="s">
        <v>228</v>
      </c>
      <c r="C18" s="22" t="s">
        <v>49</v>
      </c>
      <c r="D18" s="23" t="s">
        <v>19</v>
      </c>
      <c r="E18" s="22" t="s">
        <v>54</v>
      </c>
      <c r="F18" s="24"/>
      <c r="G18" s="24">
        <v>340</v>
      </c>
      <c r="H18" s="25">
        <v>20170601</v>
      </c>
      <c r="I18" s="22" t="s">
        <v>47</v>
      </c>
      <c r="J18" s="25" t="s">
        <v>51</v>
      </c>
      <c r="K18" s="22" t="s">
        <v>204</v>
      </c>
      <c r="L18" s="24"/>
      <c r="M18" s="24">
        <v>400</v>
      </c>
      <c r="N18" s="24"/>
      <c r="O18" s="24"/>
      <c r="P18" s="24"/>
      <c r="Q18" s="26"/>
      <c r="R18" s="33">
        <f t="shared" si="1"/>
        <v>60</v>
      </c>
      <c r="S18" s="22">
        <v>31</v>
      </c>
      <c r="T18" s="33">
        <f t="shared" si="2"/>
        <v>1860</v>
      </c>
      <c r="U18" s="43">
        <f t="shared" si="0"/>
        <v>1860</v>
      </c>
    </row>
    <row r="19" spans="1:21" s="12" customFormat="1" ht="31.5">
      <c r="A19" s="22" t="s">
        <v>79</v>
      </c>
      <c r="B19" s="22" t="s">
        <v>226</v>
      </c>
      <c r="C19" s="22" t="s">
        <v>103</v>
      </c>
      <c r="D19" s="23" t="s">
        <v>19</v>
      </c>
      <c r="E19" s="22" t="s">
        <v>20</v>
      </c>
      <c r="F19" s="26"/>
      <c r="G19" s="24">
        <v>340</v>
      </c>
      <c r="H19" s="25">
        <v>20170601</v>
      </c>
      <c r="I19" s="22" t="s">
        <v>50</v>
      </c>
      <c r="J19" s="25" t="s">
        <v>51</v>
      </c>
      <c r="K19" s="22" t="s">
        <v>204</v>
      </c>
      <c r="L19" s="26"/>
      <c r="M19" s="26">
        <v>400</v>
      </c>
      <c r="N19" s="24"/>
      <c r="O19" s="24"/>
      <c r="P19" s="24"/>
      <c r="Q19" s="26"/>
      <c r="R19" s="33">
        <f t="shared" si="1"/>
        <v>60</v>
      </c>
      <c r="S19" s="22">
        <v>31</v>
      </c>
      <c r="T19" s="33">
        <f t="shared" si="2"/>
        <v>1860</v>
      </c>
      <c r="U19" s="43">
        <f t="shared" si="0"/>
        <v>1860</v>
      </c>
    </row>
    <row r="20" spans="1:21" s="12" customFormat="1" ht="31.5">
      <c r="A20" s="22" t="s">
        <v>80</v>
      </c>
      <c r="B20" s="22" t="s">
        <v>226</v>
      </c>
      <c r="C20" s="22" t="s">
        <v>61</v>
      </c>
      <c r="D20" s="23" t="s">
        <v>19</v>
      </c>
      <c r="E20" s="22" t="s">
        <v>115</v>
      </c>
      <c r="F20" s="26"/>
      <c r="G20" s="24">
        <v>340</v>
      </c>
      <c r="H20" s="25">
        <v>20170601</v>
      </c>
      <c r="I20" s="22" t="s">
        <v>47</v>
      </c>
      <c r="J20" s="25" t="s">
        <v>51</v>
      </c>
      <c r="K20" s="22" t="s">
        <v>204</v>
      </c>
      <c r="L20" s="26"/>
      <c r="M20" s="26">
        <v>400</v>
      </c>
      <c r="N20" s="24"/>
      <c r="O20" s="24"/>
      <c r="P20" s="24"/>
      <c r="Q20" s="26"/>
      <c r="R20" s="33">
        <f t="shared" si="1"/>
        <v>60</v>
      </c>
      <c r="S20" s="22">
        <v>31</v>
      </c>
      <c r="T20" s="33">
        <f t="shared" si="2"/>
        <v>1860</v>
      </c>
      <c r="U20" s="43">
        <f t="shared" si="0"/>
        <v>1860</v>
      </c>
    </row>
    <row r="21" spans="1:21" s="12" customFormat="1" ht="33" customHeight="1">
      <c r="A21" s="22" t="s">
        <v>81</v>
      </c>
      <c r="B21" s="22" t="s">
        <v>229</v>
      </c>
      <c r="C21" s="22" t="s">
        <v>61</v>
      </c>
      <c r="D21" s="23" t="s">
        <v>19</v>
      </c>
      <c r="E21" s="22" t="s">
        <v>20</v>
      </c>
      <c r="F21" s="22"/>
      <c r="G21" s="24">
        <v>340</v>
      </c>
      <c r="H21" s="25">
        <v>20170601</v>
      </c>
      <c r="I21" s="22" t="s">
        <v>50</v>
      </c>
      <c r="J21" s="25" t="s">
        <v>51</v>
      </c>
      <c r="K21" s="22" t="s">
        <v>204</v>
      </c>
      <c r="L21" s="22"/>
      <c r="M21" s="33">
        <v>400</v>
      </c>
      <c r="N21" s="22"/>
      <c r="O21" s="22"/>
      <c r="P21" s="22"/>
      <c r="Q21" s="26"/>
      <c r="R21" s="33">
        <f t="shared" si="1"/>
        <v>60</v>
      </c>
      <c r="S21" s="22">
        <v>31</v>
      </c>
      <c r="T21" s="33">
        <f t="shared" si="2"/>
        <v>1860</v>
      </c>
      <c r="U21" s="43">
        <f t="shared" si="0"/>
        <v>1860</v>
      </c>
    </row>
    <row r="22" spans="1:21" s="12" customFormat="1" ht="31.5">
      <c r="A22" s="22" t="s">
        <v>82</v>
      </c>
      <c r="B22" s="22" t="s">
        <v>230</v>
      </c>
      <c r="C22" s="22" t="s">
        <v>105</v>
      </c>
      <c r="D22" s="23" t="s">
        <v>19</v>
      </c>
      <c r="E22" s="22" t="s">
        <v>54</v>
      </c>
      <c r="F22" s="24"/>
      <c r="G22" s="24">
        <v>340</v>
      </c>
      <c r="H22" s="25">
        <v>20170601</v>
      </c>
      <c r="I22" s="22" t="s">
        <v>47</v>
      </c>
      <c r="J22" s="25" t="s">
        <v>51</v>
      </c>
      <c r="K22" s="22" t="s">
        <v>204</v>
      </c>
      <c r="L22" s="26"/>
      <c r="M22" s="26">
        <v>400</v>
      </c>
      <c r="N22" s="24"/>
      <c r="O22" s="24"/>
      <c r="P22" s="24"/>
      <c r="Q22" s="26"/>
      <c r="R22" s="33">
        <f t="shared" si="1"/>
        <v>60</v>
      </c>
      <c r="S22" s="22">
        <v>31</v>
      </c>
      <c r="T22" s="33">
        <f t="shared" si="2"/>
        <v>1860</v>
      </c>
      <c r="U22" s="43">
        <f t="shared" si="0"/>
        <v>1860</v>
      </c>
    </row>
    <row r="23" spans="1:21" s="12" customFormat="1" ht="31.5">
      <c r="A23" s="22" t="s">
        <v>83</v>
      </c>
      <c r="B23" s="22" t="s">
        <v>229</v>
      </c>
      <c r="C23" s="22" t="s">
        <v>21</v>
      </c>
      <c r="D23" s="23" t="s">
        <v>19</v>
      </c>
      <c r="E23" s="22" t="s">
        <v>20</v>
      </c>
      <c r="F23" s="24"/>
      <c r="G23" s="24">
        <v>340</v>
      </c>
      <c r="H23" s="25">
        <v>20170601</v>
      </c>
      <c r="I23" s="22" t="s">
        <v>50</v>
      </c>
      <c r="J23" s="25" t="s">
        <v>51</v>
      </c>
      <c r="K23" s="22" t="s">
        <v>204</v>
      </c>
      <c r="L23" s="26"/>
      <c r="M23" s="26">
        <v>400</v>
      </c>
      <c r="N23" s="24"/>
      <c r="O23" s="24"/>
      <c r="P23" s="24"/>
      <c r="Q23" s="26"/>
      <c r="R23" s="33">
        <f t="shared" si="1"/>
        <v>60</v>
      </c>
      <c r="S23" s="22">
        <v>31</v>
      </c>
      <c r="T23" s="33">
        <f t="shared" si="2"/>
        <v>1860</v>
      </c>
      <c r="U23" s="43">
        <f t="shared" si="0"/>
        <v>1860</v>
      </c>
    </row>
    <row r="24" spans="1:21" s="12" customFormat="1" ht="31.5">
      <c r="A24" s="22" t="s">
        <v>84</v>
      </c>
      <c r="B24" s="22" t="s">
        <v>231</v>
      </c>
      <c r="C24" s="22" t="s">
        <v>106</v>
      </c>
      <c r="D24" s="23" t="s">
        <v>19</v>
      </c>
      <c r="E24" s="22" t="s">
        <v>20</v>
      </c>
      <c r="F24" s="24"/>
      <c r="G24" s="24">
        <v>340</v>
      </c>
      <c r="H24" s="25">
        <v>20170601</v>
      </c>
      <c r="I24" s="22" t="s">
        <v>50</v>
      </c>
      <c r="J24" s="25" t="s">
        <v>51</v>
      </c>
      <c r="K24" s="22" t="s">
        <v>204</v>
      </c>
      <c r="L24" s="26"/>
      <c r="M24" s="26">
        <v>400</v>
      </c>
      <c r="N24" s="24"/>
      <c r="O24" s="24"/>
      <c r="P24" s="24"/>
      <c r="Q24" s="26"/>
      <c r="R24" s="33">
        <f t="shared" si="1"/>
        <v>60</v>
      </c>
      <c r="S24" s="22">
        <v>31</v>
      </c>
      <c r="T24" s="33">
        <f t="shared" si="2"/>
        <v>1860</v>
      </c>
      <c r="U24" s="43">
        <f t="shared" si="0"/>
        <v>1860</v>
      </c>
    </row>
    <row r="25" spans="1:21" s="12" customFormat="1" ht="31.5">
      <c r="A25" s="22" t="s">
        <v>85</v>
      </c>
      <c r="B25" s="22" t="s">
        <v>232</v>
      </c>
      <c r="C25" s="22" t="s">
        <v>106</v>
      </c>
      <c r="D25" s="23" t="s">
        <v>19</v>
      </c>
      <c r="E25" s="22" t="s">
        <v>20</v>
      </c>
      <c r="F25" s="24"/>
      <c r="G25" s="24">
        <v>340</v>
      </c>
      <c r="H25" s="25">
        <v>20170601</v>
      </c>
      <c r="I25" s="22" t="s">
        <v>50</v>
      </c>
      <c r="J25" s="25" t="s">
        <v>51</v>
      </c>
      <c r="K25" s="22" t="s">
        <v>204</v>
      </c>
      <c r="L25" s="26"/>
      <c r="M25" s="26">
        <v>400</v>
      </c>
      <c r="N25" s="24"/>
      <c r="O25" s="24"/>
      <c r="P25" s="24"/>
      <c r="Q25" s="26"/>
      <c r="R25" s="33">
        <f t="shared" si="1"/>
        <v>60</v>
      </c>
      <c r="S25" s="22">
        <v>31</v>
      </c>
      <c r="T25" s="33">
        <f t="shared" si="2"/>
        <v>1860</v>
      </c>
      <c r="U25" s="43">
        <f t="shared" si="0"/>
        <v>1860</v>
      </c>
    </row>
    <row r="26" spans="1:21" s="12" customFormat="1" ht="31.5">
      <c r="A26" s="22" t="s">
        <v>86</v>
      </c>
      <c r="B26" s="22" t="s">
        <v>233</v>
      </c>
      <c r="C26" s="22" t="s">
        <v>107</v>
      </c>
      <c r="D26" s="23" t="s">
        <v>19</v>
      </c>
      <c r="E26" s="22" t="s">
        <v>54</v>
      </c>
      <c r="F26" s="24"/>
      <c r="G26" s="24">
        <v>350</v>
      </c>
      <c r="H26" s="25">
        <v>20170601</v>
      </c>
      <c r="I26" s="22" t="s">
        <v>47</v>
      </c>
      <c r="J26" s="25" t="s">
        <v>51</v>
      </c>
      <c r="K26" s="22" t="s">
        <v>204</v>
      </c>
      <c r="L26" s="26"/>
      <c r="M26" s="26">
        <v>400</v>
      </c>
      <c r="N26" s="24"/>
      <c r="O26" s="24"/>
      <c r="P26" s="24"/>
      <c r="Q26" s="26"/>
      <c r="R26" s="33">
        <f t="shared" si="1"/>
        <v>50</v>
      </c>
      <c r="S26" s="22">
        <v>31</v>
      </c>
      <c r="T26" s="33">
        <f t="shared" si="2"/>
        <v>1550</v>
      </c>
      <c r="U26" s="43">
        <f t="shared" si="0"/>
        <v>1550</v>
      </c>
    </row>
    <row r="27" spans="1:21" s="12" customFormat="1" ht="31.5">
      <c r="A27" s="22" t="s">
        <v>87</v>
      </c>
      <c r="B27" s="22" t="s">
        <v>234</v>
      </c>
      <c r="C27" s="22" t="s">
        <v>108</v>
      </c>
      <c r="D27" s="23" t="s">
        <v>19</v>
      </c>
      <c r="E27" s="22" t="s">
        <v>52</v>
      </c>
      <c r="F27" s="24"/>
      <c r="G27" s="24">
        <v>340</v>
      </c>
      <c r="H27" s="25">
        <v>20170601</v>
      </c>
      <c r="I27" s="22" t="s">
        <v>53</v>
      </c>
      <c r="J27" s="25" t="s">
        <v>51</v>
      </c>
      <c r="K27" s="22" t="s">
        <v>204</v>
      </c>
      <c r="L27" s="26"/>
      <c r="M27" s="26">
        <v>400</v>
      </c>
      <c r="N27" s="24"/>
      <c r="O27" s="24"/>
      <c r="P27" s="24"/>
      <c r="Q27" s="26"/>
      <c r="R27" s="33">
        <f t="shared" si="1"/>
        <v>60</v>
      </c>
      <c r="S27" s="22">
        <v>31</v>
      </c>
      <c r="T27" s="33">
        <f t="shared" si="2"/>
        <v>1860</v>
      </c>
      <c r="U27" s="43">
        <f t="shared" si="0"/>
        <v>1860</v>
      </c>
    </row>
    <row r="28" spans="1:21" s="12" customFormat="1" ht="31.5">
      <c r="A28" s="22" t="s">
        <v>88</v>
      </c>
      <c r="B28" s="22" t="s">
        <v>235</v>
      </c>
      <c r="C28" s="22" t="s">
        <v>109</v>
      </c>
      <c r="D28" s="23" t="s">
        <v>19</v>
      </c>
      <c r="E28" s="22" t="s">
        <v>115</v>
      </c>
      <c r="F28" s="24"/>
      <c r="G28" s="24">
        <v>340</v>
      </c>
      <c r="H28" s="25">
        <v>20170601</v>
      </c>
      <c r="I28" s="22" t="s">
        <v>117</v>
      </c>
      <c r="J28" s="25" t="s">
        <v>51</v>
      </c>
      <c r="K28" s="22" t="s">
        <v>204</v>
      </c>
      <c r="L28" s="26"/>
      <c r="M28" s="26">
        <v>400</v>
      </c>
      <c r="N28" s="24"/>
      <c r="O28" s="24"/>
      <c r="P28" s="24"/>
      <c r="Q28" s="26"/>
      <c r="R28" s="33">
        <f t="shared" si="1"/>
        <v>60</v>
      </c>
      <c r="S28" s="22">
        <v>31</v>
      </c>
      <c r="T28" s="33">
        <f t="shared" si="2"/>
        <v>1860</v>
      </c>
      <c r="U28" s="43">
        <f t="shared" si="0"/>
        <v>1860</v>
      </c>
    </row>
    <row r="29" spans="1:21" s="12" customFormat="1" ht="31.5">
      <c r="A29" s="22" t="s">
        <v>89</v>
      </c>
      <c r="B29" s="22" t="s">
        <v>236</v>
      </c>
      <c r="C29" s="22" t="s">
        <v>61</v>
      </c>
      <c r="D29" s="23" t="s">
        <v>19</v>
      </c>
      <c r="E29" s="22" t="s">
        <v>57</v>
      </c>
      <c r="F29" s="24"/>
      <c r="G29" s="24">
        <v>280</v>
      </c>
      <c r="H29" s="25">
        <v>20171201</v>
      </c>
      <c r="I29" s="22" t="s">
        <v>54</v>
      </c>
      <c r="J29" s="25" t="s">
        <v>56</v>
      </c>
      <c r="K29" s="22" t="s">
        <v>206</v>
      </c>
      <c r="L29" s="26"/>
      <c r="M29" s="26">
        <v>340</v>
      </c>
      <c r="N29" s="24"/>
      <c r="O29" s="24"/>
      <c r="P29" s="24"/>
      <c r="Q29" s="26"/>
      <c r="R29" s="33">
        <f t="shared" si="1"/>
        <v>60</v>
      </c>
      <c r="S29" s="22">
        <v>25</v>
      </c>
      <c r="T29" s="33">
        <f t="shared" si="2"/>
        <v>1500</v>
      </c>
      <c r="U29" s="43">
        <f t="shared" si="0"/>
        <v>1500</v>
      </c>
    </row>
    <row r="30" spans="1:21" s="12" customFormat="1" ht="31.5">
      <c r="A30" s="22" t="s">
        <v>90</v>
      </c>
      <c r="B30" s="22" t="s">
        <v>237</v>
      </c>
      <c r="C30" s="22" t="s">
        <v>21</v>
      </c>
      <c r="D30" s="23" t="s">
        <v>19</v>
      </c>
      <c r="E30" s="22" t="s">
        <v>22</v>
      </c>
      <c r="F30" s="24"/>
      <c r="G30" s="24">
        <v>280</v>
      </c>
      <c r="H30" s="25">
        <v>20171201</v>
      </c>
      <c r="I30" s="22" t="s">
        <v>58</v>
      </c>
      <c r="J30" s="25" t="s">
        <v>56</v>
      </c>
      <c r="K30" s="22" t="s">
        <v>206</v>
      </c>
      <c r="L30" s="24"/>
      <c r="M30" s="26">
        <v>340</v>
      </c>
      <c r="N30" s="24"/>
      <c r="O30" s="24"/>
      <c r="P30" s="24"/>
      <c r="Q30" s="26"/>
      <c r="R30" s="33">
        <f t="shared" si="1"/>
        <v>60</v>
      </c>
      <c r="S30" s="22">
        <v>25</v>
      </c>
      <c r="T30" s="33">
        <f t="shared" si="2"/>
        <v>1500</v>
      </c>
      <c r="U30" s="43">
        <f t="shared" si="0"/>
        <v>1500</v>
      </c>
    </row>
    <row r="31" spans="1:21" s="12" customFormat="1" ht="31.5">
      <c r="A31" s="22" t="s">
        <v>64</v>
      </c>
      <c r="B31" s="22" t="s">
        <v>238</v>
      </c>
      <c r="C31" s="22" t="s">
        <v>110</v>
      </c>
      <c r="D31" s="23" t="s">
        <v>19</v>
      </c>
      <c r="E31" s="22" t="s">
        <v>65</v>
      </c>
      <c r="F31" s="24"/>
      <c r="G31" s="24">
        <v>315</v>
      </c>
      <c r="H31" s="25">
        <v>20170601</v>
      </c>
      <c r="I31" s="22" t="s">
        <v>115</v>
      </c>
      <c r="J31" s="25" t="s">
        <v>56</v>
      </c>
      <c r="K31" s="22" t="s">
        <v>204</v>
      </c>
      <c r="L31" s="24"/>
      <c r="M31" s="26">
        <v>340</v>
      </c>
      <c r="N31" s="24"/>
      <c r="O31" s="24"/>
      <c r="P31" s="24"/>
      <c r="Q31" s="26"/>
      <c r="R31" s="33">
        <f t="shared" si="1"/>
        <v>25</v>
      </c>
      <c r="S31" s="22">
        <v>31</v>
      </c>
      <c r="T31" s="33">
        <f t="shared" si="2"/>
        <v>775</v>
      </c>
      <c r="U31" s="43">
        <f t="shared" si="0"/>
        <v>775</v>
      </c>
    </row>
    <row r="32" spans="1:21" s="12" customFormat="1" ht="31.5">
      <c r="A32" s="22" t="s">
        <v>91</v>
      </c>
      <c r="B32" s="22" t="s">
        <v>239</v>
      </c>
      <c r="C32" s="22" t="s">
        <v>111</v>
      </c>
      <c r="D32" s="23" t="s">
        <v>19</v>
      </c>
      <c r="E32" s="22" t="s">
        <v>55</v>
      </c>
      <c r="F32" s="24"/>
      <c r="G32" s="24">
        <v>280</v>
      </c>
      <c r="H32" s="25">
        <v>20171201</v>
      </c>
      <c r="I32" s="22" t="s">
        <v>52</v>
      </c>
      <c r="J32" s="25" t="s">
        <v>56</v>
      </c>
      <c r="K32" s="22" t="s">
        <v>206</v>
      </c>
      <c r="L32" s="24"/>
      <c r="M32" s="26">
        <v>340</v>
      </c>
      <c r="N32" s="24"/>
      <c r="O32" s="24"/>
      <c r="P32" s="24"/>
      <c r="Q32" s="24"/>
      <c r="R32" s="33">
        <f t="shared" si="1"/>
        <v>60</v>
      </c>
      <c r="S32" s="22">
        <v>25</v>
      </c>
      <c r="T32" s="33">
        <f t="shared" si="2"/>
        <v>1500</v>
      </c>
      <c r="U32" s="43">
        <f t="shared" si="0"/>
        <v>1500</v>
      </c>
    </row>
    <row r="33" spans="1:21" s="12" customFormat="1" ht="31.5">
      <c r="A33" s="22" t="s">
        <v>92</v>
      </c>
      <c r="B33" s="22" t="s">
        <v>240</v>
      </c>
      <c r="C33" s="22" t="s">
        <v>21</v>
      </c>
      <c r="D33" s="23" t="s">
        <v>19</v>
      </c>
      <c r="E33" s="22" t="s">
        <v>22</v>
      </c>
      <c r="F33" s="24"/>
      <c r="G33" s="24">
        <v>280</v>
      </c>
      <c r="H33" s="25">
        <v>20171201</v>
      </c>
      <c r="I33" s="22" t="s">
        <v>58</v>
      </c>
      <c r="J33" s="25" t="s">
        <v>119</v>
      </c>
      <c r="K33" s="22" t="s">
        <v>206</v>
      </c>
      <c r="L33" s="24"/>
      <c r="M33" s="24">
        <v>340</v>
      </c>
      <c r="N33" s="24"/>
      <c r="O33" s="24"/>
      <c r="P33" s="24"/>
      <c r="Q33" s="24"/>
      <c r="R33" s="33">
        <f t="shared" si="1"/>
        <v>60</v>
      </c>
      <c r="S33" s="22">
        <v>25</v>
      </c>
      <c r="T33" s="33">
        <f t="shared" si="2"/>
        <v>1500</v>
      </c>
      <c r="U33" s="43">
        <f t="shared" si="0"/>
        <v>1500</v>
      </c>
    </row>
    <row r="34" spans="1:21" s="12" customFormat="1" ht="31.5">
      <c r="A34" s="22" t="s">
        <v>93</v>
      </c>
      <c r="B34" s="22" t="s">
        <v>241</v>
      </c>
      <c r="C34" s="22" t="s">
        <v>112</v>
      </c>
      <c r="D34" s="23" t="s">
        <v>19</v>
      </c>
      <c r="E34" s="22" t="s">
        <v>62</v>
      </c>
      <c r="F34" s="24"/>
      <c r="G34" s="24">
        <v>280</v>
      </c>
      <c r="H34" s="25">
        <v>20170930</v>
      </c>
      <c r="I34" s="22" t="s">
        <v>63</v>
      </c>
      <c r="J34" s="25" t="s">
        <v>63</v>
      </c>
      <c r="K34" s="22" t="s">
        <v>207</v>
      </c>
      <c r="L34" s="26"/>
      <c r="M34" s="26">
        <v>315</v>
      </c>
      <c r="N34" s="24"/>
      <c r="O34" s="24"/>
      <c r="P34" s="24"/>
      <c r="Q34" s="24"/>
      <c r="R34" s="33">
        <f t="shared" si="1"/>
        <v>35</v>
      </c>
      <c r="S34" s="22">
        <v>28</v>
      </c>
      <c r="T34" s="33">
        <f t="shared" si="2"/>
        <v>980</v>
      </c>
      <c r="U34" s="43">
        <f t="shared" si="0"/>
        <v>980</v>
      </c>
    </row>
    <row r="35" spans="1:21" s="12" customFormat="1" ht="31.5">
      <c r="A35" s="22" t="s">
        <v>94</v>
      </c>
      <c r="B35" s="22" t="s">
        <v>242</v>
      </c>
      <c r="C35" s="22" t="s">
        <v>112</v>
      </c>
      <c r="D35" s="23" t="s">
        <v>19</v>
      </c>
      <c r="E35" s="22" t="s">
        <v>62</v>
      </c>
      <c r="F35" s="24"/>
      <c r="G35" s="24">
        <v>280</v>
      </c>
      <c r="H35" s="25">
        <v>20170930</v>
      </c>
      <c r="I35" s="22" t="s">
        <v>63</v>
      </c>
      <c r="J35" s="25" t="s">
        <v>63</v>
      </c>
      <c r="K35" s="22" t="s">
        <v>207</v>
      </c>
      <c r="L35" s="26"/>
      <c r="M35" s="26">
        <v>315</v>
      </c>
      <c r="N35" s="24"/>
      <c r="O35" s="24"/>
      <c r="P35" s="24"/>
      <c r="Q35" s="24"/>
      <c r="R35" s="33">
        <f t="shared" si="1"/>
        <v>35</v>
      </c>
      <c r="S35" s="22">
        <v>28</v>
      </c>
      <c r="T35" s="33">
        <f t="shared" si="2"/>
        <v>980</v>
      </c>
      <c r="U35" s="43">
        <f t="shared" si="0"/>
        <v>980</v>
      </c>
    </row>
    <row r="36" spans="1:21" s="12" customFormat="1" ht="31.5">
      <c r="A36" s="22" t="s">
        <v>95</v>
      </c>
      <c r="B36" s="22" t="s">
        <v>243</v>
      </c>
      <c r="C36" s="22" t="s">
        <v>113</v>
      </c>
      <c r="D36" s="23" t="s">
        <v>19</v>
      </c>
      <c r="E36" s="22" t="s">
        <v>62</v>
      </c>
      <c r="F36" s="24"/>
      <c r="G36" s="24">
        <v>280</v>
      </c>
      <c r="H36" s="25">
        <v>20160930</v>
      </c>
      <c r="I36" s="22" t="s">
        <v>63</v>
      </c>
      <c r="J36" s="25" t="s">
        <v>63</v>
      </c>
      <c r="K36" s="22" t="s">
        <v>208</v>
      </c>
      <c r="L36" s="26"/>
      <c r="M36" s="26">
        <v>315</v>
      </c>
      <c r="N36" s="24"/>
      <c r="O36" s="24"/>
      <c r="P36" s="24"/>
      <c r="Q36" s="24"/>
      <c r="R36" s="33">
        <f t="shared" si="1"/>
        <v>35</v>
      </c>
      <c r="S36" s="22">
        <v>40</v>
      </c>
      <c r="T36" s="33">
        <f t="shared" si="2"/>
        <v>1400</v>
      </c>
      <c r="U36" s="43">
        <f t="shared" si="0"/>
        <v>1400</v>
      </c>
    </row>
    <row r="37" spans="1:21" s="12" customFormat="1" ht="31.5">
      <c r="A37" s="22" t="s">
        <v>96</v>
      </c>
      <c r="B37" s="22" t="s">
        <v>244</v>
      </c>
      <c r="C37" s="22" t="s">
        <v>114</v>
      </c>
      <c r="D37" s="23" t="s">
        <v>245</v>
      </c>
      <c r="E37" s="22" t="s">
        <v>116</v>
      </c>
      <c r="F37" s="24"/>
      <c r="G37" s="24">
        <v>315</v>
      </c>
      <c r="H37" s="25">
        <v>20170117</v>
      </c>
      <c r="I37" s="22" t="s">
        <v>118</v>
      </c>
      <c r="J37" s="25" t="s">
        <v>120</v>
      </c>
      <c r="K37" s="22" t="s">
        <v>209</v>
      </c>
      <c r="L37" s="26"/>
      <c r="M37" s="26">
        <v>340</v>
      </c>
      <c r="N37" s="24"/>
      <c r="O37" s="24"/>
      <c r="P37" s="24"/>
      <c r="Q37" s="24"/>
      <c r="R37" s="33">
        <f t="shared" si="1"/>
        <v>25</v>
      </c>
      <c r="S37" s="22">
        <v>36</v>
      </c>
      <c r="T37" s="33">
        <f t="shared" si="2"/>
        <v>900</v>
      </c>
      <c r="U37" s="43">
        <f t="shared" si="0"/>
        <v>900</v>
      </c>
    </row>
    <row r="38" spans="1:21" s="12" customFormat="1" ht="31.5">
      <c r="A38" s="27" t="s">
        <v>122</v>
      </c>
      <c r="B38" s="22" t="s">
        <v>246</v>
      </c>
      <c r="C38" s="27" t="s">
        <v>143</v>
      </c>
      <c r="D38" s="23" t="s">
        <v>247</v>
      </c>
      <c r="E38" s="27" t="s">
        <v>54</v>
      </c>
      <c r="F38" s="24"/>
      <c r="G38" s="24">
        <v>340</v>
      </c>
      <c r="H38" s="25">
        <v>20181001</v>
      </c>
      <c r="I38" s="25" t="s">
        <v>47</v>
      </c>
      <c r="J38" s="27" t="s">
        <v>51</v>
      </c>
      <c r="K38" s="27" t="s">
        <v>210</v>
      </c>
      <c r="L38" s="26"/>
      <c r="M38" s="26">
        <v>400</v>
      </c>
      <c r="N38" s="24"/>
      <c r="O38" s="24"/>
      <c r="P38" s="24"/>
      <c r="Q38" s="24"/>
      <c r="R38" s="33">
        <f t="shared" si="1"/>
        <v>60</v>
      </c>
      <c r="S38" s="22">
        <v>15</v>
      </c>
      <c r="T38" s="33">
        <f t="shared" si="2"/>
        <v>900</v>
      </c>
      <c r="U38" s="43">
        <f t="shared" si="0"/>
        <v>900</v>
      </c>
    </row>
    <row r="39" spans="1:21" s="12" customFormat="1" ht="31.5">
      <c r="A39" s="27" t="s">
        <v>123</v>
      </c>
      <c r="B39" s="22" t="s">
        <v>248</v>
      </c>
      <c r="C39" s="27" t="s">
        <v>101</v>
      </c>
      <c r="D39" s="23" t="s">
        <v>247</v>
      </c>
      <c r="E39" s="27" t="s">
        <v>54</v>
      </c>
      <c r="F39" s="24"/>
      <c r="G39" s="24">
        <v>340</v>
      </c>
      <c r="H39" s="25">
        <v>20181001</v>
      </c>
      <c r="I39" s="25" t="s">
        <v>47</v>
      </c>
      <c r="J39" s="27" t="s">
        <v>51</v>
      </c>
      <c r="K39" s="27" t="s">
        <v>210</v>
      </c>
      <c r="L39" s="26"/>
      <c r="M39" s="26">
        <v>400</v>
      </c>
      <c r="N39" s="24"/>
      <c r="O39" s="24"/>
      <c r="P39" s="24"/>
      <c r="Q39" s="24"/>
      <c r="R39" s="33">
        <f t="shared" si="1"/>
        <v>60</v>
      </c>
      <c r="S39" s="22">
        <v>15</v>
      </c>
      <c r="T39" s="33">
        <f t="shared" si="2"/>
        <v>900</v>
      </c>
      <c r="U39" s="43">
        <f t="shared" si="0"/>
        <v>900</v>
      </c>
    </row>
    <row r="40" spans="1:21" s="12" customFormat="1" ht="31.5">
      <c r="A40" s="27" t="s">
        <v>124</v>
      </c>
      <c r="B40" s="22" t="s">
        <v>230</v>
      </c>
      <c r="C40" s="27" t="s">
        <v>49</v>
      </c>
      <c r="D40" s="23" t="s">
        <v>247</v>
      </c>
      <c r="E40" s="27" t="s">
        <v>54</v>
      </c>
      <c r="F40" s="24"/>
      <c r="G40" s="24">
        <v>340</v>
      </c>
      <c r="H40" s="25">
        <v>20181001</v>
      </c>
      <c r="I40" s="25" t="s">
        <v>47</v>
      </c>
      <c r="J40" s="27" t="s">
        <v>51</v>
      </c>
      <c r="K40" s="27" t="s">
        <v>210</v>
      </c>
      <c r="L40" s="26"/>
      <c r="M40" s="26">
        <v>400</v>
      </c>
      <c r="N40" s="24"/>
      <c r="O40" s="24"/>
      <c r="P40" s="24"/>
      <c r="Q40" s="24"/>
      <c r="R40" s="33">
        <f t="shared" si="1"/>
        <v>60</v>
      </c>
      <c r="S40" s="22">
        <v>15</v>
      </c>
      <c r="T40" s="33">
        <f t="shared" si="2"/>
        <v>900</v>
      </c>
      <c r="U40" s="43">
        <f t="shared" si="0"/>
        <v>900</v>
      </c>
    </row>
    <row r="41" spans="1:21" s="12" customFormat="1" ht="31.5">
      <c r="A41" s="27" t="s">
        <v>125</v>
      </c>
      <c r="B41" s="22" t="s">
        <v>249</v>
      </c>
      <c r="C41" s="27" t="s">
        <v>49</v>
      </c>
      <c r="D41" s="23" t="s">
        <v>247</v>
      </c>
      <c r="E41" s="27" t="s">
        <v>54</v>
      </c>
      <c r="F41" s="24"/>
      <c r="G41" s="24">
        <v>340</v>
      </c>
      <c r="H41" s="25">
        <v>20181001</v>
      </c>
      <c r="I41" s="25" t="s">
        <v>47</v>
      </c>
      <c r="J41" s="27" t="s">
        <v>51</v>
      </c>
      <c r="K41" s="27" t="s">
        <v>210</v>
      </c>
      <c r="L41" s="26"/>
      <c r="M41" s="26">
        <v>400</v>
      </c>
      <c r="N41" s="24"/>
      <c r="O41" s="24"/>
      <c r="P41" s="24"/>
      <c r="Q41" s="24"/>
      <c r="R41" s="33">
        <f t="shared" si="1"/>
        <v>60</v>
      </c>
      <c r="S41" s="22">
        <v>15</v>
      </c>
      <c r="T41" s="33">
        <f t="shared" si="2"/>
        <v>900</v>
      </c>
      <c r="U41" s="43">
        <f t="shared" si="0"/>
        <v>900</v>
      </c>
    </row>
    <row r="42" spans="1:21" s="12" customFormat="1" ht="31.5">
      <c r="A42" s="27" t="s">
        <v>126</v>
      </c>
      <c r="B42" s="22" t="s">
        <v>250</v>
      </c>
      <c r="C42" s="27" t="s">
        <v>49</v>
      </c>
      <c r="D42" s="23" t="s">
        <v>247</v>
      </c>
      <c r="E42" s="27" t="s">
        <v>54</v>
      </c>
      <c r="F42" s="24"/>
      <c r="G42" s="24">
        <v>340</v>
      </c>
      <c r="H42" s="25">
        <v>20181001</v>
      </c>
      <c r="I42" s="25" t="s">
        <v>47</v>
      </c>
      <c r="J42" s="27" t="s">
        <v>51</v>
      </c>
      <c r="K42" s="27" t="s">
        <v>210</v>
      </c>
      <c r="L42" s="26"/>
      <c r="M42" s="26">
        <v>400</v>
      </c>
      <c r="N42" s="24"/>
      <c r="O42" s="24"/>
      <c r="P42" s="24"/>
      <c r="Q42" s="24"/>
      <c r="R42" s="33">
        <f t="shared" si="1"/>
        <v>60</v>
      </c>
      <c r="S42" s="22">
        <v>15</v>
      </c>
      <c r="T42" s="33">
        <f t="shared" si="2"/>
        <v>900</v>
      </c>
      <c r="U42" s="43">
        <f t="shared" si="0"/>
        <v>900</v>
      </c>
    </row>
    <row r="43" spans="1:21" s="12" customFormat="1" ht="31.5">
      <c r="A43" s="27" t="s">
        <v>127</v>
      </c>
      <c r="B43" s="22" t="s">
        <v>251</v>
      </c>
      <c r="C43" s="27" t="s">
        <v>61</v>
      </c>
      <c r="D43" s="23" t="s">
        <v>252</v>
      </c>
      <c r="E43" s="27" t="s">
        <v>20</v>
      </c>
      <c r="F43" s="24"/>
      <c r="G43" s="24">
        <v>340</v>
      </c>
      <c r="H43" s="25">
        <v>20181001</v>
      </c>
      <c r="I43" s="25" t="s">
        <v>50</v>
      </c>
      <c r="J43" s="27" t="s">
        <v>51</v>
      </c>
      <c r="K43" s="27" t="s">
        <v>210</v>
      </c>
      <c r="L43" s="26"/>
      <c r="M43" s="26">
        <v>400</v>
      </c>
      <c r="N43" s="24"/>
      <c r="O43" s="24"/>
      <c r="P43" s="24"/>
      <c r="Q43" s="26"/>
      <c r="R43" s="33">
        <f t="shared" si="1"/>
        <v>60</v>
      </c>
      <c r="S43" s="22">
        <v>15</v>
      </c>
      <c r="T43" s="33">
        <f t="shared" si="2"/>
        <v>900</v>
      </c>
      <c r="U43" s="43">
        <f t="shared" si="0"/>
        <v>900</v>
      </c>
    </row>
    <row r="44" spans="1:21" s="12" customFormat="1" ht="31.5">
      <c r="A44" s="27" t="s">
        <v>128</v>
      </c>
      <c r="B44" s="22" t="s">
        <v>253</v>
      </c>
      <c r="C44" s="27" t="s">
        <v>144</v>
      </c>
      <c r="D44" s="23" t="s">
        <v>247</v>
      </c>
      <c r="E44" s="27" t="s">
        <v>54</v>
      </c>
      <c r="F44" s="24"/>
      <c r="G44" s="24">
        <v>340</v>
      </c>
      <c r="H44" s="25">
        <v>20181001</v>
      </c>
      <c r="I44" s="25" t="s">
        <v>47</v>
      </c>
      <c r="J44" s="27" t="s">
        <v>51</v>
      </c>
      <c r="K44" s="27" t="s">
        <v>210</v>
      </c>
      <c r="L44" s="26"/>
      <c r="M44" s="26">
        <v>400</v>
      </c>
      <c r="N44" s="24"/>
      <c r="O44" s="24"/>
      <c r="P44" s="24"/>
      <c r="Q44" s="26"/>
      <c r="R44" s="33">
        <f t="shared" si="1"/>
        <v>60</v>
      </c>
      <c r="S44" s="22">
        <v>15</v>
      </c>
      <c r="T44" s="33">
        <f t="shared" si="2"/>
        <v>900</v>
      </c>
      <c r="U44" s="43">
        <f t="shared" si="0"/>
        <v>900</v>
      </c>
    </row>
    <row r="45" spans="1:21" s="12" customFormat="1" ht="31.5">
      <c r="A45" s="27" t="s">
        <v>129</v>
      </c>
      <c r="B45" s="22" t="s">
        <v>254</v>
      </c>
      <c r="C45" s="27" t="s">
        <v>145</v>
      </c>
      <c r="D45" s="23" t="s">
        <v>255</v>
      </c>
      <c r="E45" s="27" t="s">
        <v>54</v>
      </c>
      <c r="F45" s="24"/>
      <c r="G45" s="24">
        <v>340</v>
      </c>
      <c r="H45" s="25">
        <v>20181001</v>
      </c>
      <c r="I45" s="25" t="s">
        <v>47</v>
      </c>
      <c r="J45" s="27" t="s">
        <v>51</v>
      </c>
      <c r="K45" s="27" t="s">
        <v>210</v>
      </c>
      <c r="L45" s="26"/>
      <c r="M45" s="26">
        <v>400</v>
      </c>
      <c r="N45" s="24"/>
      <c r="O45" s="24"/>
      <c r="P45" s="24"/>
      <c r="Q45" s="26"/>
      <c r="R45" s="33">
        <f t="shared" si="1"/>
        <v>60</v>
      </c>
      <c r="S45" s="22">
        <v>15</v>
      </c>
      <c r="T45" s="33">
        <f t="shared" si="2"/>
        <v>900</v>
      </c>
      <c r="U45" s="43">
        <f t="shared" si="0"/>
        <v>900</v>
      </c>
    </row>
    <row r="46" spans="1:21" s="12" customFormat="1" ht="31.5">
      <c r="A46" s="27" t="s">
        <v>130</v>
      </c>
      <c r="B46" s="22" t="s">
        <v>256</v>
      </c>
      <c r="C46" s="27" t="s">
        <v>145</v>
      </c>
      <c r="D46" s="23" t="s">
        <v>257</v>
      </c>
      <c r="E46" s="27" t="s">
        <v>54</v>
      </c>
      <c r="F46" s="24"/>
      <c r="G46" s="24">
        <v>340</v>
      </c>
      <c r="H46" s="25">
        <v>20181001</v>
      </c>
      <c r="I46" s="25" t="s">
        <v>47</v>
      </c>
      <c r="J46" s="27" t="s">
        <v>51</v>
      </c>
      <c r="K46" s="27" t="s">
        <v>210</v>
      </c>
      <c r="L46" s="26"/>
      <c r="M46" s="26">
        <v>400</v>
      </c>
      <c r="N46" s="24"/>
      <c r="O46" s="24"/>
      <c r="P46" s="24"/>
      <c r="Q46" s="26"/>
      <c r="R46" s="33">
        <f t="shared" si="1"/>
        <v>60</v>
      </c>
      <c r="S46" s="22">
        <v>15</v>
      </c>
      <c r="T46" s="33">
        <f t="shared" si="2"/>
        <v>900</v>
      </c>
      <c r="U46" s="43">
        <f t="shared" si="0"/>
        <v>900</v>
      </c>
    </row>
    <row r="47" spans="1:21" s="12" customFormat="1" ht="31.5">
      <c r="A47" s="27" t="s">
        <v>131</v>
      </c>
      <c r="B47" s="22" t="s">
        <v>258</v>
      </c>
      <c r="C47" s="27" t="s">
        <v>146</v>
      </c>
      <c r="D47" s="23" t="s">
        <v>257</v>
      </c>
      <c r="E47" s="27" t="s">
        <v>20</v>
      </c>
      <c r="F47" s="24"/>
      <c r="G47" s="24">
        <v>340</v>
      </c>
      <c r="H47" s="25">
        <v>20181001</v>
      </c>
      <c r="I47" s="25" t="s">
        <v>50</v>
      </c>
      <c r="J47" s="27" t="s">
        <v>51</v>
      </c>
      <c r="K47" s="27" t="s">
        <v>210</v>
      </c>
      <c r="L47" s="26"/>
      <c r="M47" s="26">
        <v>400</v>
      </c>
      <c r="N47" s="24"/>
      <c r="O47" s="24"/>
      <c r="P47" s="24"/>
      <c r="Q47" s="26"/>
      <c r="R47" s="33">
        <f t="shared" si="1"/>
        <v>60</v>
      </c>
      <c r="S47" s="22">
        <v>15</v>
      </c>
      <c r="T47" s="33">
        <f t="shared" si="2"/>
        <v>900</v>
      </c>
      <c r="U47" s="43">
        <f t="shared" si="0"/>
        <v>900</v>
      </c>
    </row>
    <row r="48" spans="1:21" s="12" customFormat="1" ht="31.5">
      <c r="A48" s="27" t="s">
        <v>132</v>
      </c>
      <c r="B48" s="22" t="s">
        <v>256</v>
      </c>
      <c r="C48" s="27" t="s">
        <v>147</v>
      </c>
      <c r="D48" s="23" t="s">
        <v>259</v>
      </c>
      <c r="E48" s="27" t="s">
        <v>153</v>
      </c>
      <c r="F48" s="24"/>
      <c r="G48" s="24">
        <v>340</v>
      </c>
      <c r="H48" s="25">
        <v>20181001</v>
      </c>
      <c r="I48" s="25" t="s">
        <v>157</v>
      </c>
      <c r="J48" s="27" t="s">
        <v>51</v>
      </c>
      <c r="K48" s="27" t="s">
        <v>210</v>
      </c>
      <c r="L48" s="26"/>
      <c r="M48" s="26">
        <v>400</v>
      </c>
      <c r="N48" s="24"/>
      <c r="O48" s="24"/>
      <c r="P48" s="24"/>
      <c r="Q48" s="26"/>
      <c r="R48" s="33">
        <f t="shared" si="1"/>
        <v>60</v>
      </c>
      <c r="S48" s="22">
        <v>15</v>
      </c>
      <c r="T48" s="33">
        <f t="shared" si="2"/>
        <v>900</v>
      </c>
      <c r="U48" s="43">
        <f t="shared" si="0"/>
        <v>900</v>
      </c>
    </row>
    <row r="49" spans="1:21" s="12" customFormat="1" ht="31.5">
      <c r="A49" s="27" t="s">
        <v>133</v>
      </c>
      <c r="B49" s="22" t="s">
        <v>260</v>
      </c>
      <c r="C49" s="27" t="s">
        <v>147</v>
      </c>
      <c r="D49" s="23" t="s">
        <v>259</v>
      </c>
      <c r="E49" s="27" t="s">
        <v>153</v>
      </c>
      <c r="F49" s="24"/>
      <c r="G49" s="24">
        <v>340</v>
      </c>
      <c r="H49" s="25">
        <v>20181001</v>
      </c>
      <c r="I49" s="25" t="s">
        <v>157</v>
      </c>
      <c r="J49" s="27" t="s">
        <v>51</v>
      </c>
      <c r="K49" s="27" t="s">
        <v>210</v>
      </c>
      <c r="L49" s="26"/>
      <c r="M49" s="26">
        <v>400</v>
      </c>
      <c r="N49" s="24"/>
      <c r="O49" s="24"/>
      <c r="P49" s="24"/>
      <c r="Q49" s="26"/>
      <c r="R49" s="33">
        <f t="shared" si="1"/>
        <v>60</v>
      </c>
      <c r="S49" s="22">
        <v>15</v>
      </c>
      <c r="T49" s="33">
        <f t="shared" si="2"/>
        <v>900</v>
      </c>
      <c r="U49" s="43">
        <f t="shared" si="0"/>
        <v>900</v>
      </c>
    </row>
    <row r="50" spans="1:21" s="12" customFormat="1" ht="31.5">
      <c r="A50" s="27" t="s">
        <v>134</v>
      </c>
      <c r="B50" s="22" t="s">
        <v>234</v>
      </c>
      <c r="C50" s="27" t="s">
        <v>147</v>
      </c>
      <c r="D50" s="23" t="s">
        <v>259</v>
      </c>
      <c r="E50" s="27" t="s">
        <v>154</v>
      </c>
      <c r="F50" s="24"/>
      <c r="G50" s="24">
        <v>340</v>
      </c>
      <c r="H50" s="25">
        <v>20181001</v>
      </c>
      <c r="I50" s="25" t="s">
        <v>158</v>
      </c>
      <c r="J50" s="27" t="s">
        <v>51</v>
      </c>
      <c r="K50" s="27" t="s">
        <v>210</v>
      </c>
      <c r="L50" s="26"/>
      <c r="M50" s="26">
        <v>400</v>
      </c>
      <c r="N50" s="24"/>
      <c r="O50" s="24"/>
      <c r="P50" s="24"/>
      <c r="Q50" s="26"/>
      <c r="R50" s="33">
        <f t="shared" si="1"/>
        <v>60</v>
      </c>
      <c r="S50" s="22">
        <v>15</v>
      </c>
      <c r="T50" s="33">
        <f t="shared" si="2"/>
        <v>900</v>
      </c>
      <c r="U50" s="43">
        <f t="shared" si="0"/>
        <v>900</v>
      </c>
    </row>
    <row r="51" spans="1:21" s="12" customFormat="1" ht="31.5">
      <c r="A51" s="27" t="s">
        <v>135</v>
      </c>
      <c r="B51" s="22" t="s">
        <v>261</v>
      </c>
      <c r="C51" s="27" t="s">
        <v>148</v>
      </c>
      <c r="D51" s="23" t="s">
        <v>259</v>
      </c>
      <c r="E51" s="27" t="s">
        <v>155</v>
      </c>
      <c r="F51" s="24"/>
      <c r="G51" s="24">
        <v>340</v>
      </c>
      <c r="H51" s="25">
        <v>20181001</v>
      </c>
      <c r="I51" s="25" t="s">
        <v>159</v>
      </c>
      <c r="J51" s="27" t="s">
        <v>51</v>
      </c>
      <c r="K51" s="27" t="s">
        <v>210</v>
      </c>
      <c r="L51" s="26"/>
      <c r="M51" s="26">
        <v>400</v>
      </c>
      <c r="N51" s="24"/>
      <c r="O51" s="24"/>
      <c r="P51" s="24"/>
      <c r="Q51" s="26"/>
      <c r="R51" s="33">
        <f t="shared" si="1"/>
        <v>60</v>
      </c>
      <c r="S51" s="22">
        <v>15</v>
      </c>
      <c r="T51" s="33">
        <f t="shared" si="2"/>
        <v>900</v>
      </c>
      <c r="U51" s="43">
        <f t="shared" si="0"/>
        <v>900</v>
      </c>
    </row>
    <row r="52" spans="1:21" s="12" customFormat="1" ht="31.5">
      <c r="A52" s="27" t="s">
        <v>136</v>
      </c>
      <c r="B52" s="22" t="s">
        <v>237</v>
      </c>
      <c r="C52" s="27" t="s">
        <v>149</v>
      </c>
      <c r="D52" s="23" t="s">
        <v>262</v>
      </c>
      <c r="E52" s="27" t="s">
        <v>54</v>
      </c>
      <c r="F52" s="24"/>
      <c r="G52" s="24">
        <v>350</v>
      </c>
      <c r="H52" s="25">
        <v>20181001</v>
      </c>
      <c r="I52" s="25" t="s">
        <v>47</v>
      </c>
      <c r="J52" s="27" t="s">
        <v>51</v>
      </c>
      <c r="K52" s="27" t="s">
        <v>210</v>
      </c>
      <c r="L52" s="26"/>
      <c r="M52" s="26">
        <v>400</v>
      </c>
      <c r="N52" s="24"/>
      <c r="O52" s="24"/>
      <c r="P52" s="24"/>
      <c r="Q52" s="26"/>
      <c r="R52" s="33">
        <f t="shared" si="1"/>
        <v>50</v>
      </c>
      <c r="S52" s="22">
        <v>15</v>
      </c>
      <c r="T52" s="33">
        <f t="shared" si="2"/>
        <v>750</v>
      </c>
      <c r="U52" s="43">
        <f t="shared" si="0"/>
        <v>750</v>
      </c>
    </row>
    <row r="53" spans="1:21" s="12" customFormat="1" ht="31.5">
      <c r="A53" s="27" t="s">
        <v>137</v>
      </c>
      <c r="B53" s="22" t="s">
        <v>263</v>
      </c>
      <c r="C53" s="27" t="s">
        <v>150</v>
      </c>
      <c r="D53" s="23" t="s">
        <v>264</v>
      </c>
      <c r="E53" s="27" t="s">
        <v>54</v>
      </c>
      <c r="F53" s="24"/>
      <c r="G53" s="24">
        <v>340</v>
      </c>
      <c r="H53" s="25">
        <v>20181001</v>
      </c>
      <c r="I53" s="25" t="s">
        <v>47</v>
      </c>
      <c r="J53" s="27" t="s">
        <v>51</v>
      </c>
      <c r="K53" s="27" t="s">
        <v>210</v>
      </c>
      <c r="L53" s="26"/>
      <c r="M53" s="26">
        <v>400</v>
      </c>
      <c r="N53" s="24"/>
      <c r="O53" s="24"/>
      <c r="P53" s="24"/>
      <c r="Q53" s="26"/>
      <c r="R53" s="33">
        <f t="shared" si="1"/>
        <v>60</v>
      </c>
      <c r="S53" s="22">
        <v>15</v>
      </c>
      <c r="T53" s="33">
        <f t="shared" si="2"/>
        <v>900</v>
      </c>
      <c r="U53" s="43">
        <f t="shared" si="0"/>
        <v>900</v>
      </c>
    </row>
    <row r="54" spans="1:21" s="12" customFormat="1" ht="31.5">
      <c r="A54" s="27" t="s">
        <v>138</v>
      </c>
      <c r="B54" s="22" t="s">
        <v>265</v>
      </c>
      <c r="C54" s="27" t="s">
        <v>151</v>
      </c>
      <c r="D54" s="23" t="s">
        <v>264</v>
      </c>
      <c r="E54" s="27" t="s">
        <v>156</v>
      </c>
      <c r="F54" s="24"/>
      <c r="G54" s="24">
        <v>280</v>
      </c>
      <c r="H54" s="25">
        <v>20181201</v>
      </c>
      <c r="I54" s="25" t="s">
        <v>58</v>
      </c>
      <c r="J54" s="27" t="s">
        <v>56</v>
      </c>
      <c r="K54" s="27" t="s">
        <v>211</v>
      </c>
      <c r="L54" s="26"/>
      <c r="M54" s="26">
        <v>340</v>
      </c>
      <c r="N54" s="24"/>
      <c r="O54" s="24"/>
      <c r="P54" s="24"/>
      <c r="Q54" s="26"/>
      <c r="R54" s="33">
        <f t="shared" si="1"/>
        <v>60</v>
      </c>
      <c r="S54" s="22">
        <v>13</v>
      </c>
      <c r="T54" s="33">
        <f t="shared" si="2"/>
        <v>780</v>
      </c>
      <c r="U54" s="43">
        <f t="shared" si="0"/>
        <v>780</v>
      </c>
    </row>
    <row r="55" spans="1:21" s="12" customFormat="1" ht="31.5">
      <c r="A55" s="27" t="s">
        <v>139</v>
      </c>
      <c r="B55" s="22" t="s">
        <v>265</v>
      </c>
      <c r="C55" s="27" t="s">
        <v>152</v>
      </c>
      <c r="D55" s="23" t="s">
        <v>264</v>
      </c>
      <c r="E55" s="27" t="s">
        <v>156</v>
      </c>
      <c r="F55" s="24"/>
      <c r="G55" s="24">
        <v>280</v>
      </c>
      <c r="H55" s="25">
        <v>20181201</v>
      </c>
      <c r="I55" s="25" t="s">
        <v>20</v>
      </c>
      <c r="J55" s="27" t="s">
        <v>56</v>
      </c>
      <c r="K55" s="27" t="s">
        <v>211</v>
      </c>
      <c r="L55" s="26"/>
      <c r="M55" s="26">
        <v>340</v>
      </c>
      <c r="N55" s="24"/>
      <c r="O55" s="24"/>
      <c r="P55" s="24"/>
      <c r="Q55" s="26"/>
      <c r="R55" s="33">
        <f t="shared" si="1"/>
        <v>60</v>
      </c>
      <c r="S55" s="22">
        <v>13</v>
      </c>
      <c r="T55" s="33">
        <f t="shared" si="2"/>
        <v>780</v>
      </c>
      <c r="U55" s="43">
        <f t="shared" si="0"/>
        <v>780</v>
      </c>
    </row>
    <row r="56" spans="1:21" s="12" customFormat="1" ht="31.5">
      <c r="A56" s="27" t="s">
        <v>140</v>
      </c>
      <c r="B56" s="22" t="s">
        <v>263</v>
      </c>
      <c r="C56" s="27" t="s">
        <v>102</v>
      </c>
      <c r="D56" s="23" t="s">
        <v>264</v>
      </c>
      <c r="E56" s="27" t="s">
        <v>156</v>
      </c>
      <c r="F56" s="24"/>
      <c r="G56" s="24">
        <v>280</v>
      </c>
      <c r="H56" s="25">
        <v>20181201</v>
      </c>
      <c r="I56" s="25" t="s">
        <v>20</v>
      </c>
      <c r="J56" s="27" t="s">
        <v>56</v>
      </c>
      <c r="K56" s="27" t="s">
        <v>211</v>
      </c>
      <c r="L56" s="26"/>
      <c r="M56" s="26">
        <v>340</v>
      </c>
      <c r="N56" s="24"/>
      <c r="O56" s="24"/>
      <c r="P56" s="24"/>
      <c r="Q56" s="26"/>
      <c r="R56" s="33">
        <f t="shared" si="1"/>
        <v>60</v>
      </c>
      <c r="S56" s="22">
        <v>13</v>
      </c>
      <c r="T56" s="33">
        <f t="shared" si="2"/>
        <v>780</v>
      </c>
      <c r="U56" s="43">
        <f t="shared" si="0"/>
        <v>780</v>
      </c>
    </row>
    <row r="57" spans="1:21" s="12" customFormat="1" ht="31.5">
      <c r="A57" s="27" t="s">
        <v>141</v>
      </c>
      <c r="B57" s="22" t="s">
        <v>265</v>
      </c>
      <c r="C57" s="27" t="s">
        <v>61</v>
      </c>
      <c r="D57" s="23" t="s">
        <v>264</v>
      </c>
      <c r="E57" s="27" t="s">
        <v>55</v>
      </c>
      <c r="F57" s="24"/>
      <c r="G57" s="24">
        <v>280</v>
      </c>
      <c r="H57" s="25">
        <v>20181201</v>
      </c>
      <c r="I57" s="25" t="s">
        <v>52</v>
      </c>
      <c r="J57" s="27" t="s">
        <v>56</v>
      </c>
      <c r="K57" s="27" t="s">
        <v>211</v>
      </c>
      <c r="L57" s="26"/>
      <c r="M57" s="26">
        <v>340</v>
      </c>
      <c r="N57" s="24"/>
      <c r="O57" s="24"/>
      <c r="P57" s="24"/>
      <c r="Q57" s="26"/>
      <c r="R57" s="33">
        <f t="shared" si="1"/>
        <v>60</v>
      </c>
      <c r="S57" s="22">
        <v>13</v>
      </c>
      <c r="T57" s="33">
        <f t="shared" si="2"/>
        <v>780</v>
      </c>
      <c r="U57" s="43">
        <f t="shared" si="0"/>
        <v>780</v>
      </c>
    </row>
    <row r="58" spans="1:21" s="12" customFormat="1" ht="31.5">
      <c r="A58" s="27" t="s">
        <v>142</v>
      </c>
      <c r="B58" s="22" t="s">
        <v>263</v>
      </c>
      <c r="C58" s="27" t="s">
        <v>146</v>
      </c>
      <c r="D58" s="23" t="s">
        <v>264</v>
      </c>
      <c r="E58" s="27" t="s">
        <v>156</v>
      </c>
      <c r="F58" s="24"/>
      <c r="G58" s="24">
        <v>280</v>
      </c>
      <c r="H58" s="25">
        <v>20180701</v>
      </c>
      <c r="I58" s="25" t="s">
        <v>20</v>
      </c>
      <c r="J58" s="27" t="s">
        <v>56</v>
      </c>
      <c r="K58" s="27" t="s">
        <v>210</v>
      </c>
      <c r="L58" s="26"/>
      <c r="M58" s="26">
        <v>340</v>
      </c>
      <c r="N58" s="24"/>
      <c r="O58" s="24"/>
      <c r="P58" s="24"/>
      <c r="Q58" s="26"/>
      <c r="R58" s="33">
        <f t="shared" si="1"/>
        <v>60</v>
      </c>
      <c r="S58" s="22">
        <v>18</v>
      </c>
      <c r="T58" s="33">
        <f t="shared" si="2"/>
        <v>1080</v>
      </c>
      <c r="U58" s="43">
        <f t="shared" si="0"/>
        <v>1080</v>
      </c>
    </row>
    <row r="59" spans="1:21" s="12" customFormat="1" ht="31.5">
      <c r="A59" s="35" t="s">
        <v>170</v>
      </c>
      <c r="B59" s="22" t="s">
        <v>266</v>
      </c>
      <c r="C59" s="35" t="s">
        <v>190</v>
      </c>
      <c r="D59" s="23" t="s">
        <v>267</v>
      </c>
      <c r="E59" s="22" t="s">
        <v>268</v>
      </c>
      <c r="F59" s="24"/>
      <c r="G59" s="24">
        <v>280</v>
      </c>
      <c r="H59" s="22">
        <v>20190301</v>
      </c>
      <c r="I59" s="22" t="s">
        <v>54</v>
      </c>
      <c r="J59" s="27" t="s">
        <v>56</v>
      </c>
      <c r="K59" s="27" t="s">
        <v>201</v>
      </c>
      <c r="L59" s="26"/>
      <c r="M59" s="26">
        <v>340</v>
      </c>
      <c r="N59" s="24"/>
      <c r="O59" s="24"/>
      <c r="P59" s="24"/>
      <c r="Q59" s="26"/>
      <c r="R59" s="33">
        <f t="shared" si="1"/>
        <v>60</v>
      </c>
      <c r="S59" s="22">
        <v>22</v>
      </c>
      <c r="T59" s="33">
        <f t="shared" si="2"/>
        <v>1320</v>
      </c>
      <c r="U59" s="43">
        <f t="shared" si="0"/>
        <v>1320</v>
      </c>
    </row>
    <row r="60" spans="1:21" s="12" customFormat="1" ht="31.5">
      <c r="A60" s="27" t="s">
        <v>171</v>
      </c>
      <c r="B60" s="22" t="s">
        <v>269</v>
      </c>
      <c r="C60" s="27" t="s">
        <v>145</v>
      </c>
      <c r="D60" s="23" t="s">
        <v>270</v>
      </c>
      <c r="E60" s="22" t="s">
        <v>271</v>
      </c>
      <c r="F60" s="24"/>
      <c r="G60" s="24">
        <v>280</v>
      </c>
      <c r="H60" s="22">
        <v>20190301</v>
      </c>
      <c r="I60" s="22" t="s">
        <v>54</v>
      </c>
      <c r="J60" s="27" t="s">
        <v>56</v>
      </c>
      <c r="K60" s="27" t="s">
        <v>201</v>
      </c>
      <c r="L60" s="26"/>
      <c r="M60" s="26">
        <v>340</v>
      </c>
      <c r="N60" s="24"/>
      <c r="O60" s="24"/>
      <c r="P60" s="24"/>
      <c r="Q60" s="26"/>
      <c r="R60" s="33">
        <f t="shared" si="1"/>
        <v>60</v>
      </c>
      <c r="S60" s="22">
        <v>22</v>
      </c>
      <c r="T60" s="33">
        <f t="shared" si="2"/>
        <v>1320</v>
      </c>
      <c r="U60" s="43">
        <f t="shared" si="0"/>
        <v>1320</v>
      </c>
    </row>
    <row r="61" spans="1:21" s="12" customFormat="1" ht="31.5">
      <c r="A61" s="27" t="s">
        <v>172</v>
      </c>
      <c r="B61" s="22" t="s">
        <v>272</v>
      </c>
      <c r="C61" s="27" t="s">
        <v>191</v>
      </c>
      <c r="D61" s="23" t="s">
        <v>273</v>
      </c>
      <c r="E61" s="22" t="s">
        <v>274</v>
      </c>
      <c r="F61" s="24"/>
      <c r="G61" s="24">
        <v>280</v>
      </c>
      <c r="H61" s="22">
        <v>20190301</v>
      </c>
      <c r="I61" s="22" t="s">
        <v>54</v>
      </c>
      <c r="J61" s="27" t="s">
        <v>56</v>
      </c>
      <c r="K61" s="27" t="s">
        <v>201</v>
      </c>
      <c r="L61" s="26"/>
      <c r="M61" s="26">
        <v>340</v>
      </c>
      <c r="N61" s="24"/>
      <c r="O61" s="24"/>
      <c r="P61" s="24"/>
      <c r="Q61" s="26"/>
      <c r="R61" s="33">
        <f t="shared" si="1"/>
        <v>60</v>
      </c>
      <c r="S61" s="22">
        <v>22</v>
      </c>
      <c r="T61" s="33">
        <f t="shared" si="2"/>
        <v>1320</v>
      </c>
      <c r="U61" s="43">
        <f t="shared" si="0"/>
        <v>1320</v>
      </c>
    </row>
    <row r="62" spans="1:21" s="12" customFormat="1" ht="31.5">
      <c r="A62" s="27" t="s">
        <v>173</v>
      </c>
      <c r="B62" s="22" t="s">
        <v>256</v>
      </c>
      <c r="C62" s="27" t="s">
        <v>192</v>
      </c>
      <c r="D62" s="23" t="s">
        <v>257</v>
      </c>
      <c r="E62" s="22" t="s">
        <v>275</v>
      </c>
      <c r="F62" s="24"/>
      <c r="G62" s="24">
        <v>280</v>
      </c>
      <c r="H62" s="22">
        <v>20190410</v>
      </c>
      <c r="I62" s="22" t="s">
        <v>54</v>
      </c>
      <c r="J62" s="27" t="s">
        <v>56</v>
      </c>
      <c r="K62" s="27" t="s">
        <v>202</v>
      </c>
      <c r="L62" s="26"/>
      <c r="M62" s="26">
        <v>340</v>
      </c>
      <c r="N62" s="24"/>
      <c r="O62" s="24"/>
      <c r="P62" s="24"/>
      <c r="Q62" s="26"/>
      <c r="R62" s="33">
        <f t="shared" si="1"/>
        <v>60</v>
      </c>
      <c r="S62" s="22">
        <v>21</v>
      </c>
      <c r="T62" s="33">
        <f t="shared" si="2"/>
        <v>1260</v>
      </c>
      <c r="U62" s="43">
        <f t="shared" si="0"/>
        <v>1260</v>
      </c>
    </row>
    <row r="63" spans="1:21" s="12" customFormat="1" ht="31.5">
      <c r="A63" s="27" t="s">
        <v>174</v>
      </c>
      <c r="B63" s="22" t="s">
        <v>258</v>
      </c>
      <c r="C63" s="27" t="s">
        <v>146</v>
      </c>
      <c r="D63" s="23" t="s">
        <v>257</v>
      </c>
      <c r="E63" s="22" t="s">
        <v>276</v>
      </c>
      <c r="F63" s="24"/>
      <c r="G63" s="24">
        <v>280</v>
      </c>
      <c r="H63" s="22">
        <v>20190410</v>
      </c>
      <c r="I63" s="22" t="s">
        <v>20</v>
      </c>
      <c r="J63" s="27" t="s">
        <v>56</v>
      </c>
      <c r="K63" s="27" t="s">
        <v>202</v>
      </c>
      <c r="L63" s="26"/>
      <c r="M63" s="26">
        <v>340</v>
      </c>
      <c r="N63" s="24"/>
      <c r="O63" s="24"/>
      <c r="P63" s="24"/>
      <c r="Q63" s="26"/>
      <c r="R63" s="33">
        <f t="shared" si="1"/>
        <v>60</v>
      </c>
      <c r="S63" s="22">
        <v>9</v>
      </c>
      <c r="T63" s="33">
        <f t="shared" si="2"/>
        <v>540</v>
      </c>
      <c r="U63" s="43">
        <f t="shared" si="0"/>
        <v>540</v>
      </c>
    </row>
    <row r="64" spans="1:21" s="12" customFormat="1" ht="31.5">
      <c r="A64" s="42" t="s">
        <v>282</v>
      </c>
      <c r="B64" s="43" t="s">
        <v>99</v>
      </c>
      <c r="C64" s="42" t="s">
        <v>165</v>
      </c>
      <c r="D64" s="23" t="s">
        <v>245</v>
      </c>
      <c r="E64" s="43" t="s">
        <v>162</v>
      </c>
      <c r="F64" s="24"/>
      <c r="G64" s="24">
        <v>315</v>
      </c>
      <c r="H64" s="22">
        <v>20170522</v>
      </c>
      <c r="I64" s="43" t="s">
        <v>283</v>
      </c>
      <c r="J64" s="27"/>
      <c r="K64" s="42" t="s">
        <v>284</v>
      </c>
      <c r="L64" s="24"/>
      <c r="M64" s="24">
        <v>350</v>
      </c>
      <c r="N64" s="24"/>
      <c r="O64" s="24"/>
      <c r="P64" s="24"/>
      <c r="Q64" s="24"/>
      <c r="R64" s="22">
        <f t="shared" si="1"/>
        <v>35</v>
      </c>
      <c r="S64" s="22">
        <v>32</v>
      </c>
      <c r="T64" s="22">
        <f t="shared" si="2"/>
        <v>1120</v>
      </c>
      <c r="U64" s="43">
        <f t="shared" si="0"/>
        <v>1120</v>
      </c>
    </row>
    <row r="65" spans="1:21" s="12" customFormat="1" ht="31.5">
      <c r="A65" s="42" t="s">
        <v>285</v>
      </c>
      <c r="B65" s="43" t="s">
        <v>99</v>
      </c>
      <c r="C65" s="42" t="s">
        <v>286</v>
      </c>
      <c r="D65" s="23" t="s">
        <v>245</v>
      </c>
      <c r="E65" s="43" t="s">
        <v>287</v>
      </c>
      <c r="F65" s="24"/>
      <c r="G65" s="24">
        <v>340</v>
      </c>
      <c r="H65" s="43">
        <v>20191012</v>
      </c>
      <c r="I65" s="43" t="s">
        <v>283</v>
      </c>
      <c r="J65" s="42"/>
      <c r="K65" s="42" t="s">
        <v>288</v>
      </c>
      <c r="L65" s="24"/>
      <c r="M65" s="24">
        <v>350</v>
      </c>
      <c r="N65" s="24"/>
      <c r="O65" s="24"/>
      <c r="P65" s="24"/>
      <c r="Q65" s="24"/>
      <c r="R65" s="43">
        <f t="shared" si="1"/>
        <v>10</v>
      </c>
      <c r="S65" s="43">
        <v>3</v>
      </c>
      <c r="T65" s="43">
        <f t="shared" si="2"/>
        <v>30</v>
      </c>
      <c r="U65" s="43">
        <f t="shared" si="0"/>
        <v>30</v>
      </c>
    </row>
    <row r="66" spans="1:21" s="12" customFormat="1" ht="14.25">
      <c r="A66" s="36"/>
      <c r="B66" s="37"/>
      <c r="C66" s="36"/>
      <c r="D66" s="23"/>
      <c r="E66" s="22"/>
      <c r="F66" s="24"/>
      <c r="G66" s="24"/>
      <c r="H66" s="22"/>
      <c r="I66" s="22"/>
      <c r="J66" s="27"/>
      <c r="K66" s="27"/>
      <c r="L66" s="24"/>
      <c r="M66" s="24"/>
      <c r="N66" s="24"/>
      <c r="O66" s="24"/>
      <c r="P66" s="24"/>
      <c r="Q66" s="24"/>
      <c r="R66" s="22"/>
      <c r="S66" s="22"/>
      <c r="T66" s="22" t="s">
        <v>277</v>
      </c>
      <c r="U66" s="22">
        <f>SUM(U6:U65)</f>
        <v>172151</v>
      </c>
    </row>
    <row r="67" spans="1:23" s="2" customFormat="1" ht="27.75" customHeight="1">
      <c r="A67" s="61" t="s">
        <v>279</v>
      </c>
      <c r="B67" s="61"/>
      <c r="C67" s="61"/>
      <c r="D67" s="62" t="s">
        <v>280</v>
      </c>
      <c r="E67" s="62"/>
      <c r="F67" s="62"/>
      <c r="G67" s="62"/>
      <c r="H67" s="62" t="s">
        <v>66</v>
      </c>
      <c r="I67" s="62"/>
      <c r="J67" s="62"/>
      <c r="K67" s="62" t="s">
        <v>290</v>
      </c>
      <c r="L67" s="62"/>
      <c r="M67" s="62"/>
      <c r="N67" s="62"/>
      <c r="O67" s="38"/>
      <c r="P67" s="39"/>
      <c r="Q67" s="63" t="s">
        <v>67</v>
      </c>
      <c r="R67" s="63"/>
      <c r="S67" s="63"/>
      <c r="T67" s="63"/>
      <c r="U67" s="40"/>
      <c r="W67" s="12"/>
    </row>
    <row r="68" ht="14.25">
      <c r="W68" s="12"/>
    </row>
    <row r="69" ht="14.25">
      <c r="W69" s="12"/>
    </row>
    <row r="70" ht="14.25">
      <c r="W70" s="2"/>
    </row>
  </sheetData>
  <sheetProtection/>
  <mergeCells count="29">
    <mergeCell ref="A1:U1"/>
    <mergeCell ref="A2:G2"/>
    <mergeCell ref="H2:M2"/>
    <mergeCell ref="N2:Q2"/>
    <mergeCell ref="E3:G3"/>
    <mergeCell ref="H3:M3"/>
    <mergeCell ref="N3:Q3"/>
    <mergeCell ref="R3:T3"/>
    <mergeCell ref="D3:D5"/>
    <mergeCell ref="E4:E5"/>
    <mergeCell ref="A67:C67"/>
    <mergeCell ref="D67:G67"/>
    <mergeCell ref="H67:J67"/>
    <mergeCell ref="K67:N67"/>
    <mergeCell ref="Q67:T67"/>
    <mergeCell ref="A3:A5"/>
    <mergeCell ref="B3:B5"/>
    <mergeCell ref="C3:C5"/>
    <mergeCell ref="L4:L5"/>
    <mergeCell ref="M4:M5"/>
    <mergeCell ref="U3:U5"/>
    <mergeCell ref="F4:F5"/>
    <mergeCell ref="G4:G5"/>
    <mergeCell ref="H4:H5"/>
    <mergeCell ref="I4:I5"/>
    <mergeCell ref="J4:J5"/>
    <mergeCell ref="K4:K5"/>
    <mergeCell ref="N4:Q4"/>
    <mergeCell ref="R4:T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2020-11-30T01:34:04Z</cp:lastPrinted>
  <dcterms:created xsi:type="dcterms:W3CDTF">1996-12-17T01:32:42Z</dcterms:created>
  <dcterms:modified xsi:type="dcterms:W3CDTF">2020-12-01T03:50:02Z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